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БРАНИЕ\ГУСТОВА Л.И\Отдел ЖК и ДХ\Исполнение МП\Инфраструктура и благоустройство\2015 год\"/>
    </mc:Choice>
  </mc:AlternateContent>
  <bookViews>
    <workbookView xWindow="180" yWindow="930" windowWidth="9540" windowHeight="9660"/>
  </bookViews>
  <sheets>
    <sheet name="ЖКХ " sheetId="5" r:id="rId1"/>
  </sheets>
  <definedNames>
    <definedName name="_xlnm.Print_Area" localSheetId="0">'ЖКХ '!$A$1:$F$58</definedName>
  </definedNames>
  <calcPr calcId="152511"/>
</workbook>
</file>

<file path=xl/calcChain.xml><?xml version="1.0" encoding="utf-8"?>
<calcChain xmlns="http://schemas.openxmlformats.org/spreadsheetml/2006/main">
  <c r="E54" i="5" l="1"/>
  <c r="E52" i="5"/>
  <c r="E44" i="5"/>
  <c r="E42" i="5" s="1"/>
  <c r="E40" i="5"/>
  <c r="E36" i="5"/>
  <c r="E37" i="5"/>
  <c r="E57" i="5" s="1"/>
  <c r="E56" i="5" s="1"/>
  <c r="E35" i="5" l="1"/>
  <c r="E34" i="5" s="1"/>
  <c r="E47" i="5"/>
  <c r="E46" i="5" s="1"/>
  <c r="E38" i="5"/>
  <c r="E16" i="5"/>
  <c r="E21" i="5"/>
  <c r="E20" i="5" s="1"/>
  <c r="E27" i="5"/>
  <c r="E26" i="5" s="1"/>
  <c r="E28" i="5"/>
  <c r="E24" i="5"/>
  <c r="E22" i="5"/>
  <c r="E19" i="5" l="1"/>
  <c r="E18" i="5" l="1"/>
  <c r="E15" i="5"/>
  <c r="F16" i="5"/>
  <c r="F17" i="5"/>
  <c r="F21" i="5"/>
  <c r="F23" i="5"/>
  <c r="F29" i="5"/>
  <c r="F37" i="5"/>
  <c r="F39" i="5"/>
  <c r="F41" i="5"/>
  <c r="F42" i="5"/>
  <c r="F43" i="5"/>
  <c r="F44" i="5"/>
  <c r="F45" i="5"/>
  <c r="F50" i="5"/>
  <c r="F51" i="5"/>
  <c r="F52" i="5"/>
  <c r="F55" i="5"/>
  <c r="D54" i="5"/>
  <c r="F54" i="5" s="1"/>
  <c r="D53" i="5"/>
  <c r="F53" i="5" s="1"/>
  <c r="D49" i="5"/>
  <c r="D48" i="5" s="1"/>
  <c r="F48" i="5" s="1"/>
  <c r="D40" i="5"/>
  <c r="F40" i="5" s="1"/>
  <c r="D38" i="5"/>
  <c r="F38" i="5" s="1"/>
  <c r="D36" i="5"/>
  <c r="F36" i="5" s="1"/>
  <c r="D35" i="5"/>
  <c r="F35" i="5" s="1"/>
  <c r="D28" i="5"/>
  <c r="F28" i="5" s="1"/>
  <c r="D27" i="5"/>
  <c r="F27" i="5" s="1"/>
  <c r="D25" i="5"/>
  <c r="D24" i="5" s="1"/>
  <c r="F24" i="5" s="1"/>
  <c r="D22" i="5"/>
  <c r="F22" i="5" s="1"/>
  <c r="D20" i="5"/>
  <c r="F20" i="5" s="1"/>
  <c r="F49" i="5" l="1"/>
  <c r="F25" i="5"/>
  <c r="D47" i="5"/>
  <c r="D57" i="5" s="1"/>
  <c r="F57" i="5" s="1"/>
  <c r="E31" i="5"/>
  <c r="E14" i="5"/>
  <c r="D19" i="5"/>
  <c r="D34" i="5"/>
  <c r="D26" i="5"/>
  <c r="F26" i="5" s="1"/>
  <c r="F19" i="5" l="1"/>
  <c r="D15" i="5"/>
  <c r="E12" i="5"/>
  <c r="E11" i="5" s="1"/>
  <c r="E30" i="5"/>
  <c r="F34" i="5"/>
  <c r="D46" i="5"/>
  <c r="F46" i="5" s="1"/>
  <c r="F47" i="5"/>
  <c r="D18" i="5"/>
  <c r="F18" i="5" s="1"/>
  <c r="D31" i="5" l="1"/>
  <c r="F15" i="5"/>
  <c r="D56" i="5"/>
  <c r="F56" i="5" s="1"/>
  <c r="D14" i="5"/>
  <c r="D12" i="5" l="1"/>
  <c r="F31" i="5"/>
  <c r="D30" i="5"/>
  <c r="F30" i="5" s="1"/>
  <c r="F14" i="5"/>
  <c r="D11" i="5" l="1"/>
  <c r="F11" i="5" s="1"/>
  <c r="F12" i="5"/>
</calcChain>
</file>

<file path=xl/sharedStrings.xml><?xml version="1.0" encoding="utf-8"?>
<sst xmlns="http://schemas.openxmlformats.org/spreadsheetml/2006/main" count="76" uniqueCount="54">
  <si>
    <t>Наименование подпрограммы, ведомственной целевой программы, основного мероприятия</t>
  </si>
  <si>
    <t xml:space="preserve">
№ п/п</t>
  </si>
  <si>
    <t xml:space="preserve">Ответственный 
 исполнитель </t>
  </si>
  <si>
    <t>Расходы, тыс. руб</t>
  </si>
  <si>
    <t>Утверждено бюджетом  
 тыс.руб.</t>
  </si>
  <si>
    <t xml:space="preserve">Фактическое освоение
бюджетных ассигнований
тыс.руб.
</t>
  </si>
  <si>
    <t xml:space="preserve">% освоения
бюджетных ассигнований
</t>
  </si>
  <si>
    <t>Приложение 9
к Порядку</t>
  </si>
  <si>
    <r>
      <t xml:space="preserve">Ответственный исполнитель муниципальной программы: </t>
    </r>
    <r>
      <rPr>
        <u/>
        <sz val="11"/>
        <rFont val="Times New Roman"/>
        <family val="1"/>
        <charset val="204"/>
      </rPr>
      <t xml:space="preserve">отдел ЖКХ </t>
    </r>
  </si>
  <si>
    <t xml:space="preserve">Местный бюджет     </t>
  </si>
  <si>
    <t>1.1.</t>
  </si>
  <si>
    <t>Местный бюджет</t>
  </si>
  <si>
    <t>1.2.</t>
  </si>
  <si>
    <t xml:space="preserve">ВСЕГО, в том числе: </t>
  </si>
  <si>
    <t>2.1.</t>
  </si>
  <si>
    <t>Исп. Бикбаева Е.Е.
тел. 9-13-34</t>
  </si>
  <si>
    <r>
      <t xml:space="preserve">ОТЧЕТ
ОБ ИСПОЛЬЗОВАНИИ БЮДЖЕТНЫХ АССИГНОВАНИЙ БЮДЖЕТА 
МУНИЦИПАЛЬНОГО ОБРАЗОВАНИЯ «ГОРОДСКОЙ ОКРУГ НОГЛИКСКИЙ»
НА РЕАЛИЗАЦИЮ МУНИЦИПАЛЬНОЙ ПРОГРАММЫ
</t>
    </r>
    <r>
      <rPr>
        <u/>
        <sz val="11"/>
        <rFont val="Times New Roman"/>
        <family val="1"/>
        <charset val="204"/>
      </rPr>
      <t xml:space="preserve">за 2015 год
</t>
    </r>
    <r>
      <rPr>
        <sz val="11"/>
        <rFont val="Times New Roman"/>
        <family val="1"/>
        <charset val="204"/>
      </rPr>
      <t xml:space="preserve">Наименование муниципальной программы :
«Развитие инфраструктуры и благоустройство населенных пунктов
 муниципального образования «Городской округ Ногликский» на 2015-2020 годы»
Утверждена постановлением администрации муниципального образования  «Городской округ Ногликский» от 10.08.2015 № 565 (в ред. от 22.03.2016 № 240 (приведение программы в соответствие с бюджетом 2015 года))
    </t>
    </r>
    <r>
      <rPr>
        <u/>
        <sz val="11"/>
        <rFont val="Times New Roman"/>
        <family val="1"/>
        <charset val="204"/>
      </rPr>
      <t xml:space="preserve">
</t>
    </r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</si>
  <si>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</si>
  <si>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</si>
  <si>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</si>
  <si>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>1.1.2.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</si>
  <si>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</si>
  <si>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1.1.2.1</t>
  </si>
  <si>
    <t>Капитальный ремонт улиц Пограничная, Мостовая в пгт. Ноглики</t>
  </si>
  <si>
    <t>1.1.2.2</t>
  </si>
  <si>
    <t>Технический надзор:"Капитальный ремонт улиц Пограничная, Мостовая в пгт. Ноглики"</t>
  </si>
  <si>
    <t>1.1.2.3</t>
  </si>
  <si>
    <t xml:space="preserve"> «Капитальный ремонт и ремонт автомобильных дорог общего пользования населенных пунктов»</t>
  </si>
  <si>
    <t>Капитальный ремонт и ремонт дворовых территорий и проездов к ним</t>
  </si>
  <si>
    <t>1.2.1.</t>
  </si>
  <si>
    <t xml:space="preserve">Итого по разделу 1 «Дорожное хозяйство» </t>
  </si>
  <si>
    <t>Благоустройство населенных пунктов</t>
  </si>
  <si>
    <t xml:space="preserve"> 2.1.1.</t>
  </si>
  <si>
    <t xml:space="preserve">Капитальный ремонт объектов благоустройства:         </t>
  </si>
  <si>
    <t>2.1.1.1</t>
  </si>
  <si>
    <t>Капитальный ремонт объектов благоустройства</t>
  </si>
  <si>
    <t>2.1.1.2</t>
  </si>
  <si>
    <t>Поставка товара для объектов благоустройства</t>
  </si>
  <si>
    <t>2.1.1.3</t>
  </si>
  <si>
    <t>Монтаж оборудования на объектах благоустройства</t>
  </si>
  <si>
    <t>2.1.2.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</si>
  <si>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</si>
  <si>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 xml:space="preserve"> 2.1.2.1</t>
  </si>
  <si>
    <t>Кладбище пгт. Ноглики</t>
  </si>
  <si>
    <t>2.1.3.</t>
  </si>
  <si>
    <t>Содержание и текущий ремонт объектов благоустройства</t>
  </si>
  <si>
    <t>2.1.3.1.</t>
  </si>
  <si>
    <t>Содержание объектов уличного освещения</t>
  </si>
  <si>
    <t>2.1.3.2.</t>
  </si>
  <si>
    <t>Озеленение</t>
  </si>
  <si>
    <t>Организация и содержание мест захоронения</t>
  </si>
  <si>
    <t>2.1.3.3.</t>
  </si>
  <si>
    <t>Прочие мероприятия по благоустройству городских округов и поселений</t>
  </si>
  <si>
    <t xml:space="preserve">Итого по разделу 2 «Благоустройство»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</si>
</sst>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4" fillId="0" borderId="0" xfId="0" applyFont="1"/>
    <xf numFmtId="166" fontId="5" fillId="3" borderId="1" xfId="0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9" fontId="2" fillId="0" borderId="1" xfId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vertical="top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16" fontId="1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left" vertical="center" wrapText="1"/>
    </xf>
    <xf numFmtId="166" fontId="1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/>
    <xf numFmtId="0" fontId="7" fillId="0" borderId="1" xfId="0" applyFont="1" applyBorder="1"/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top" wrapText="1"/>
    </xf>
    <xf numFmtId="9" fontId="21" fillId="0" borderId="1" xfId="1" applyNumberFormat="1" applyFont="1" applyBorder="1" applyAlignment="1">
      <alignment horizontal="center" vertical="top" wrapText="1"/>
    </xf>
    <xf numFmtId="0" fontId="21" fillId="0" borderId="1" xfId="0" applyFont="1" applyBorder="1"/>
    <xf numFmtId="165" fontId="21" fillId="2" borderId="1" xfId="1" applyNumberFormat="1" applyFont="1" applyFill="1" applyBorder="1" applyAlignment="1">
      <alignment horizontal="center" vertical="top" wrapText="1"/>
    </xf>
    <xf numFmtId="0" fontId="21" fillId="0" borderId="0" xfId="0" applyFont="1"/>
    <xf numFmtId="0" fontId="10" fillId="0" borderId="1" xfId="0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58"/>
  <sheetViews>
    <sheetView tabSelected="1" topLeftCell="A7" zoomScale="85" zoomScaleNormal="85" zoomScaleSheetLayoutView="85" workbookViewId="0">
      <selection activeCell="I42" sqref="I42"/>
    </sheetView>
  </sheetViews>
  <sheetFormatPr defaultColWidth="9.140625" defaultRowHeight="15" x14ac:dyDescent="0.25"/>
  <cols>
    <col min="1" max="1" width="7.7109375" style="1" customWidth="1"/>
    <col min="2" max="2" width="44.140625" style="1" customWidth="1"/>
    <col min="3" max="3" width="9.140625" style="1"/>
    <col min="4" max="4" width="12" style="7" bestFit="1" customWidth="1"/>
    <col min="5" max="5" width="12.7109375" style="7" customWidth="1"/>
    <col min="6" max="6" width="9.140625" style="7"/>
    <col min="7" max="16384" width="9.140625" style="1"/>
  </cols>
  <sheetData>
    <row r="1" spans="1:6" ht="29.25" customHeight="1" x14ac:dyDescent="0.25">
      <c r="A1" s="59" t="s">
        <v>7</v>
      </c>
      <c r="B1" s="59"/>
      <c r="C1" s="59"/>
      <c r="D1" s="59"/>
      <c r="E1" s="59"/>
      <c r="F1" s="59"/>
    </row>
    <row r="2" spans="1:6" ht="181.15" customHeight="1" x14ac:dyDescent="0.25">
      <c r="A2" s="60" t="s">
        <v>16</v>
      </c>
      <c r="B2" s="60"/>
      <c r="C2" s="60"/>
      <c r="D2" s="60"/>
      <c r="E2" s="60"/>
      <c r="F2" s="60"/>
    </row>
    <row r="3" spans="1:6" ht="24.6" customHeight="1" x14ac:dyDescent="0.25">
      <c r="A3" s="61" t="s">
        <v>8</v>
      </c>
      <c r="B3" s="61"/>
      <c r="C3" s="61"/>
      <c r="D3" s="61"/>
      <c r="E3" s="61"/>
      <c r="F3" s="61"/>
    </row>
    <row r="4" spans="1:6" x14ac:dyDescent="0.25">
      <c r="A4" s="62" t="s">
        <v>1</v>
      </c>
      <c r="B4" s="62" t="s">
        <v>0</v>
      </c>
      <c r="C4" s="62" t="s">
        <v>2</v>
      </c>
      <c r="D4" s="62" t="s">
        <v>3</v>
      </c>
      <c r="E4" s="62"/>
      <c r="F4" s="62"/>
    </row>
    <row r="5" spans="1:6" x14ac:dyDescent="0.25">
      <c r="A5" s="62"/>
      <c r="B5" s="62"/>
      <c r="C5" s="62"/>
      <c r="D5" s="62"/>
      <c r="E5" s="62"/>
      <c r="F5" s="62"/>
    </row>
    <row r="6" spans="1:6" x14ac:dyDescent="0.25">
      <c r="A6" s="62"/>
      <c r="B6" s="62"/>
      <c r="C6" s="62"/>
      <c r="D6" s="62"/>
      <c r="E6" s="62"/>
      <c r="F6" s="62"/>
    </row>
    <row r="7" spans="1:6" x14ac:dyDescent="0.25">
      <c r="A7" s="62"/>
      <c r="B7" s="62"/>
      <c r="C7" s="62"/>
      <c r="D7" s="62"/>
      <c r="E7" s="62"/>
      <c r="F7" s="62"/>
    </row>
    <row r="8" spans="1:6" x14ac:dyDescent="0.25">
      <c r="A8" s="62"/>
      <c r="B8" s="62"/>
      <c r="C8" s="62"/>
      <c r="D8" s="62" t="s">
        <v>4</v>
      </c>
      <c r="E8" s="62" t="s">
        <v>5</v>
      </c>
      <c r="F8" s="62" t="s">
        <v>6</v>
      </c>
    </row>
    <row r="9" spans="1:6" x14ac:dyDescent="0.25">
      <c r="A9" s="62"/>
      <c r="B9" s="62"/>
      <c r="C9" s="62"/>
      <c r="D9" s="62"/>
      <c r="E9" s="62"/>
      <c r="F9" s="62"/>
    </row>
    <row r="10" spans="1:6" x14ac:dyDescent="0.25">
      <c r="A10" s="62"/>
      <c r="B10" s="62"/>
      <c r="C10" s="62"/>
      <c r="D10" s="62"/>
      <c r="E10" s="62"/>
      <c r="F10" s="62"/>
    </row>
    <row r="11" spans="1:6" s="2" customFormat="1" ht="14.25" x14ac:dyDescent="0.2">
      <c r="A11" s="40"/>
      <c r="B11" s="9" t="s">
        <v>13</v>
      </c>
      <c r="C11" s="40"/>
      <c r="D11" s="38">
        <f>D12</f>
        <v>355891.64600000001</v>
      </c>
      <c r="E11" s="38">
        <f>E12</f>
        <v>301648.70730000001</v>
      </c>
      <c r="F11" s="39">
        <f t="shared" ref="F11:F57" si="0">E11/D11</f>
        <v>0.84758580509080006</v>
      </c>
    </row>
    <row r="12" spans="1:6" s="2" customFormat="1" ht="14.25" x14ac:dyDescent="0.2">
      <c r="A12" s="40"/>
      <c r="B12" s="11" t="s">
        <v>11</v>
      </c>
      <c r="C12" s="40"/>
      <c r="D12" s="38">
        <f>D31+D57</f>
        <v>355891.64600000001</v>
      </c>
      <c r="E12" s="38">
        <f>E31+E57</f>
        <v>301648.70730000001</v>
      </c>
      <c r="F12" s="39">
        <f t="shared" si="0"/>
        <v>0.84758580509080006</v>
      </c>
    </row>
    <row r="13" spans="1:6" x14ac:dyDescent="0.25">
      <c r="A13" s="13"/>
      <c r="B13" s="13"/>
      <c r="C13" s="13"/>
      <c r="D13" s="37"/>
      <c r="E13" s="14"/>
      <c r="F13" s="8"/>
    </row>
    <row r="14" spans="1:6" s="2" customFormat="1" ht="63" x14ac:dyDescent="0.2">
      <c r="A14" s="15" t="s">
        <v>10</v>
      </c>
      <c r="B14" s="16" t="s">
        <v>17</v>
      </c>
      <c r="C14" s="34"/>
      <c r="D14" s="47">
        <f>D15</f>
        <v>247475.64599999998</v>
      </c>
      <c r="E14" s="10">
        <f>E15</f>
        <v>215520.80000000002</v>
      </c>
      <c r="F14" s="39">
        <f t="shared" si="0"/>
        <v>0.87087680538876155</v>
      </c>
    </row>
    <row r="15" spans="1:6" s="2" customFormat="1" ht="15.75" x14ac:dyDescent="0.2">
      <c r="A15" s="17"/>
      <c r="B15" s="16" t="s">
        <v>9</v>
      </c>
      <c r="C15" s="34"/>
      <c r="D15" s="47">
        <f>D17+D19</f>
        <v>247475.64599999998</v>
      </c>
      <c r="E15" s="10">
        <f>E17+E19</f>
        <v>215520.80000000002</v>
      </c>
      <c r="F15" s="39">
        <f t="shared" si="0"/>
        <v>0.87087680538876155</v>
      </c>
    </row>
    <row r="16" spans="1:6" s="2" customFormat="1" ht="25.5" x14ac:dyDescent="0.2">
      <c r="A16" s="18" t="s">
        <v>18</v>
      </c>
      <c r="B16" s="19" t="s">
        <v>19</v>
      </c>
      <c r="C16" s="34"/>
      <c r="D16" s="42">
        <v>27870.9</v>
      </c>
      <c r="E16" s="41">
        <f>E17</f>
        <v>24031.599999999999</v>
      </c>
      <c r="F16" s="8">
        <f t="shared" si="0"/>
        <v>0.86224700314665104</v>
      </c>
    </row>
    <row r="17" spans="1:6" s="2" customFormat="1" x14ac:dyDescent="0.2">
      <c r="A17" s="20"/>
      <c r="B17" s="21" t="s">
        <v>9</v>
      </c>
      <c r="C17" s="34"/>
      <c r="D17" s="42">
        <v>27870.9</v>
      </c>
      <c r="E17" s="4">
        <v>24031.599999999999</v>
      </c>
      <c r="F17" s="8">
        <f t="shared" si="0"/>
        <v>0.86224700314665104</v>
      </c>
    </row>
    <row r="18" spans="1:6" ht="76.5" x14ac:dyDescent="0.25">
      <c r="A18" s="22" t="s">
        <v>20</v>
      </c>
      <c r="B18" s="19" t="s">
        <v>21</v>
      </c>
      <c r="C18" s="35"/>
      <c r="D18" s="42">
        <f>D19</f>
        <v>219604.74599999998</v>
      </c>
      <c r="E18" s="46">
        <f>E19</f>
        <v>191489.2</v>
      </c>
      <c r="F18" s="8">
        <f t="shared" si="0"/>
        <v>0.87197204745292722</v>
      </c>
    </row>
    <row r="19" spans="1:6" ht="15.75" x14ac:dyDescent="0.25">
      <c r="A19" s="22"/>
      <c r="B19" s="21" t="s">
        <v>9</v>
      </c>
      <c r="C19" s="35"/>
      <c r="D19" s="42">
        <f>D21+D23+D25</f>
        <v>219604.74599999998</v>
      </c>
      <c r="E19" s="5">
        <f>E25+E23+E21</f>
        <v>191489.2</v>
      </c>
      <c r="F19" s="8">
        <f t="shared" si="0"/>
        <v>0.87197204745292722</v>
      </c>
    </row>
    <row r="20" spans="1:6" s="12" customFormat="1" ht="25.5" x14ac:dyDescent="0.25">
      <c r="A20" s="22" t="s">
        <v>22</v>
      </c>
      <c r="B20" s="19" t="s">
        <v>23</v>
      </c>
      <c r="C20" s="36"/>
      <c r="D20" s="42">
        <f>D21</f>
        <v>187614.1</v>
      </c>
      <c r="E20" s="44">
        <f>E21</f>
        <v>159871.5</v>
      </c>
      <c r="F20" s="8">
        <f t="shared" si="0"/>
        <v>0.85212945082485803</v>
      </c>
    </row>
    <row r="21" spans="1:6" ht="15.75" x14ac:dyDescent="0.25">
      <c r="A21" s="22"/>
      <c r="B21" s="21" t="s">
        <v>9</v>
      </c>
      <c r="C21" s="35"/>
      <c r="D21" s="42">
        <v>187614.1</v>
      </c>
      <c r="E21" s="5">
        <f>191489.2-31617.7</f>
        <v>159871.5</v>
      </c>
      <c r="F21" s="8">
        <f t="shared" si="0"/>
        <v>0.85212945082485803</v>
      </c>
    </row>
    <row r="22" spans="1:6" ht="25.5" x14ac:dyDescent="0.25">
      <c r="A22" s="22" t="s">
        <v>24</v>
      </c>
      <c r="B22" s="19" t="s">
        <v>25</v>
      </c>
      <c r="C22" s="35"/>
      <c r="D22" s="42">
        <f>D23</f>
        <v>372.9</v>
      </c>
      <c r="E22" s="5">
        <f>E23</f>
        <v>0</v>
      </c>
      <c r="F22" s="8">
        <f t="shared" si="0"/>
        <v>0</v>
      </c>
    </row>
    <row r="23" spans="1:6" ht="15.75" x14ac:dyDescent="0.25">
      <c r="A23" s="22"/>
      <c r="B23" s="21" t="s">
        <v>9</v>
      </c>
      <c r="C23" s="35"/>
      <c r="D23" s="42">
        <v>372.9</v>
      </c>
      <c r="E23" s="5">
        <v>0</v>
      </c>
      <c r="F23" s="8">
        <f t="shared" si="0"/>
        <v>0</v>
      </c>
    </row>
    <row r="24" spans="1:6" ht="25.5" x14ac:dyDescent="0.25">
      <c r="A24" s="22" t="s">
        <v>26</v>
      </c>
      <c r="B24" s="19" t="s">
        <v>27</v>
      </c>
      <c r="C24" s="35"/>
      <c r="D24" s="42">
        <f>D25</f>
        <v>31617.745999999999</v>
      </c>
      <c r="E24" s="5">
        <f>E25</f>
        <v>31617.7</v>
      </c>
      <c r="F24" s="8">
        <f t="shared" si="0"/>
        <v>0.99999854512083186</v>
      </c>
    </row>
    <row r="25" spans="1:6" s="12" customFormat="1" ht="15.75" x14ac:dyDescent="0.25">
      <c r="A25" s="22"/>
      <c r="B25" s="21" t="s">
        <v>9</v>
      </c>
      <c r="C25" s="36"/>
      <c r="D25" s="42">
        <f>24695+6922.746</f>
        <v>31617.745999999999</v>
      </c>
      <c r="E25" s="45">
        <v>31617.7</v>
      </c>
      <c r="F25" s="8">
        <f t="shared" si="0"/>
        <v>0.99999854512083186</v>
      </c>
    </row>
    <row r="26" spans="1:6" s="55" customFormat="1" ht="31.5" x14ac:dyDescent="0.25">
      <c r="A26" s="56" t="s">
        <v>12</v>
      </c>
      <c r="B26" s="16" t="s">
        <v>28</v>
      </c>
      <c r="C26" s="53"/>
      <c r="D26" s="57">
        <f>D27</f>
        <v>76984.600000000006</v>
      </c>
      <c r="E26" s="54">
        <f>E27</f>
        <v>61749.8</v>
      </c>
      <c r="F26" s="52">
        <f t="shared" si="0"/>
        <v>0.80210587572059866</v>
      </c>
    </row>
    <row r="27" spans="1:6" s="55" customFormat="1" x14ac:dyDescent="0.25">
      <c r="A27" s="49"/>
      <c r="B27" s="48" t="s">
        <v>11</v>
      </c>
      <c r="C27" s="53"/>
      <c r="D27" s="50">
        <f>D29</f>
        <v>76984.600000000006</v>
      </c>
      <c r="E27" s="54">
        <f>E29</f>
        <v>61749.8</v>
      </c>
      <c r="F27" s="52">
        <f t="shared" si="0"/>
        <v>0.80210587572059866</v>
      </c>
    </row>
    <row r="28" spans="1:6" ht="25.5" x14ac:dyDescent="0.25">
      <c r="A28" s="22" t="s">
        <v>29</v>
      </c>
      <c r="B28" s="19" t="s">
        <v>28</v>
      </c>
      <c r="C28" s="35"/>
      <c r="D28" s="43">
        <f>D29</f>
        <v>76984.600000000006</v>
      </c>
      <c r="E28" s="5">
        <f>E29</f>
        <v>61749.8</v>
      </c>
      <c r="F28" s="8">
        <f t="shared" si="0"/>
        <v>0.80210587572059866</v>
      </c>
    </row>
    <row r="29" spans="1:6" x14ac:dyDescent="0.25">
      <c r="A29" s="20"/>
      <c r="B29" s="24" t="s">
        <v>9</v>
      </c>
      <c r="C29" s="35"/>
      <c r="D29" s="43">
        <v>76984.600000000006</v>
      </c>
      <c r="E29" s="5">
        <v>61749.8</v>
      </c>
      <c r="F29" s="8">
        <f t="shared" si="0"/>
        <v>0.80210587572059866</v>
      </c>
    </row>
    <row r="30" spans="1:6" s="12" customFormat="1" ht="31.5" x14ac:dyDescent="0.25">
      <c r="A30" s="49"/>
      <c r="B30" s="16" t="s">
        <v>30</v>
      </c>
      <c r="C30" s="36"/>
      <c r="D30" s="50">
        <f t="shared" ref="D30:D31" si="1">D26+D14</f>
        <v>324460.24599999998</v>
      </c>
      <c r="E30" s="51">
        <f>E31</f>
        <v>277270.60000000003</v>
      </c>
      <c r="F30" s="52">
        <f t="shared" si="0"/>
        <v>0.85455954440717541</v>
      </c>
    </row>
    <row r="31" spans="1:6" s="55" customFormat="1" x14ac:dyDescent="0.25">
      <c r="A31" s="49"/>
      <c r="B31" s="48" t="s">
        <v>9</v>
      </c>
      <c r="C31" s="53"/>
      <c r="D31" s="50">
        <f t="shared" si="1"/>
        <v>324460.24599999998</v>
      </c>
      <c r="E31" s="54">
        <f>E27+E15</f>
        <v>277270.60000000003</v>
      </c>
      <c r="F31" s="52">
        <f t="shared" si="0"/>
        <v>0.85455954440717541</v>
      </c>
    </row>
    <row r="32" spans="1:6" x14ac:dyDescent="0.25">
      <c r="A32" s="3"/>
      <c r="B32" s="3"/>
      <c r="C32" s="6"/>
      <c r="D32" s="44"/>
      <c r="E32" s="5"/>
      <c r="F32" s="8"/>
    </row>
    <row r="33" spans="1:6" ht="15.75" x14ac:dyDescent="0.25">
      <c r="A33" s="25" t="s">
        <v>14</v>
      </c>
      <c r="B33" s="26" t="s">
        <v>31</v>
      </c>
      <c r="C33" s="33"/>
      <c r="D33" s="44"/>
      <c r="E33" s="5"/>
      <c r="F33" s="8"/>
    </row>
    <row r="34" spans="1:6" ht="39.75" customHeight="1" x14ac:dyDescent="0.25">
      <c r="A34" s="27" t="s">
        <v>32</v>
      </c>
      <c r="B34" s="28" t="s">
        <v>33</v>
      </c>
      <c r="C34" s="35"/>
      <c r="D34" s="5">
        <f>D35</f>
        <v>4338.8999999999996</v>
      </c>
      <c r="E34" s="5">
        <f>E35</f>
        <v>3000.7573000000002</v>
      </c>
      <c r="F34" s="8">
        <f t="shared" si="0"/>
        <v>0.69159402152619343</v>
      </c>
    </row>
    <row r="35" spans="1:6" s="2" customFormat="1" x14ac:dyDescent="0.2">
      <c r="A35" s="28"/>
      <c r="B35" s="21" t="s">
        <v>9</v>
      </c>
      <c r="C35" s="34"/>
      <c r="D35" s="5">
        <f>D41+D39+D37</f>
        <v>4338.8999999999996</v>
      </c>
      <c r="E35" s="5">
        <f>E41+E39+E37</f>
        <v>3000.7573000000002</v>
      </c>
      <c r="F35" s="8">
        <f t="shared" si="0"/>
        <v>0.69159402152619343</v>
      </c>
    </row>
    <row r="36" spans="1:6" s="2" customFormat="1" ht="15.75" x14ac:dyDescent="0.2">
      <c r="A36" s="25" t="s">
        <v>34</v>
      </c>
      <c r="B36" s="19" t="s">
        <v>35</v>
      </c>
      <c r="C36" s="34"/>
      <c r="D36" s="5">
        <f>D37</f>
        <v>1671.6</v>
      </c>
      <c r="E36" s="5">
        <f>E37</f>
        <v>333.55730000000005</v>
      </c>
      <c r="F36" s="8">
        <f t="shared" si="0"/>
        <v>0.1995437305575497</v>
      </c>
    </row>
    <row r="37" spans="1:6" s="2" customFormat="1" ht="15.75" x14ac:dyDescent="0.2">
      <c r="A37" s="25"/>
      <c r="B37" s="21" t="s">
        <v>9</v>
      </c>
      <c r="C37" s="34"/>
      <c r="D37" s="5">
        <v>1671.6</v>
      </c>
      <c r="E37" s="5">
        <f>633.4573-299.9</f>
        <v>333.55730000000005</v>
      </c>
      <c r="F37" s="8">
        <f t="shared" si="0"/>
        <v>0.1995437305575497</v>
      </c>
    </row>
    <row r="38" spans="1:6" ht="15.75" x14ac:dyDescent="0.25">
      <c r="A38" s="25" t="s">
        <v>36</v>
      </c>
      <c r="B38" s="21" t="s">
        <v>37</v>
      </c>
      <c r="C38" s="35"/>
      <c r="D38" s="5">
        <f>D39</f>
        <v>2367.3000000000002</v>
      </c>
      <c r="E38" s="5">
        <f>E39</f>
        <v>2367.3000000000002</v>
      </c>
      <c r="F38" s="8">
        <f t="shared" si="0"/>
        <v>1</v>
      </c>
    </row>
    <row r="39" spans="1:6" s="12" customFormat="1" ht="15.75" x14ac:dyDescent="0.25">
      <c r="A39" s="25"/>
      <c r="B39" s="21" t="s">
        <v>9</v>
      </c>
      <c r="C39" s="36"/>
      <c r="D39" s="5">
        <v>2367.3000000000002</v>
      </c>
      <c r="E39" s="5">
        <v>2367.3000000000002</v>
      </c>
      <c r="F39" s="8">
        <f t="shared" si="0"/>
        <v>1</v>
      </c>
    </row>
    <row r="40" spans="1:6" ht="25.5" x14ac:dyDescent="0.25">
      <c r="A40" s="25" t="s">
        <v>38</v>
      </c>
      <c r="B40" s="21" t="s">
        <v>39</v>
      </c>
      <c r="C40" s="35"/>
      <c r="D40" s="5">
        <f>D41</f>
        <v>300</v>
      </c>
      <c r="E40" s="5">
        <f>E41</f>
        <v>299.89999999999998</v>
      </c>
      <c r="F40" s="8">
        <f t="shared" si="0"/>
        <v>0.99966666666666659</v>
      </c>
    </row>
    <row r="41" spans="1:6" ht="15.75" x14ac:dyDescent="0.25">
      <c r="A41" s="25"/>
      <c r="B41" s="21" t="s">
        <v>9</v>
      </c>
      <c r="C41" s="35"/>
      <c r="D41" s="5">
        <v>300</v>
      </c>
      <c r="E41" s="5">
        <v>299.89999999999998</v>
      </c>
      <c r="F41" s="8">
        <f t="shared" si="0"/>
        <v>0.99966666666666659</v>
      </c>
    </row>
    <row r="42" spans="1:6" ht="74.25" customHeight="1" x14ac:dyDescent="0.25">
      <c r="A42" s="29" t="s">
        <v>40</v>
      </c>
      <c r="B42" s="30" t="s">
        <v>41</v>
      </c>
      <c r="C42" s="35"/>
      <c r="D42" s="5">
        <v>3000</v>
      </c>
      <c r="E42" s="5">
        <f>E44</f>
        <v>2539.5</v>
      </c>
      <c r="F42" s="8">
        <f t="shared" si="0"/>
        <v>0.84650000000000003</v>
      </c>
    </row>
    <row r="43" spans="1:6" x14ac:dyDescent="0.25">
      <c r="A43" s="31"/>
      <c r="B43" s="24" t="s">
        <v>9</v>
      </c>
      <c r="C43" s="35"/>
      <c r="D43" s="5">
        <v>3000</v>
      </c>
      <c r="E43" s="5"/>
      <c r="F43" s="8">
        <f t="shared" si="0"/>
        <v>0</v>
      </c>
    </row>
    <row r="44" spans="1:6" s="12" customFormat="1" ht="15.75" x14ac:dyDescent="0.25">
      <c r="A44" s="18" t="s">
        <v>42</v>
      </c>
      <c r="B44" s="19" t="s">
        <v>43</v>
      </c>
      <c r="C44" s="36"/>
      <c r="D44" s="5">
        <v>3000</v>
      </c>
      <c r="E44" s="5">
        <f>E45</f>
        <v>2539.5</v>
      </c>
      <c r="F44" s="8">
        <f t="shared" si="0"/>
        <v>0.84650000000000003</v>
      </c>
    </row>
    <row r="45" spans="1:6" x14ac:dyDescent="0.25">
      <c r="A45" s="31"/>
      <c r="B45" s="24" t="s">
        <v>9</v>
      </c>
      <c r="C45" s="35"/>
      <c r="D45" s="5">
        <v>3000</v>
      </c>
      <c r="E45" s="5">
        <v>2539.5</v>
      </c>
      <c r="F45" s="8">
        <f t="shared" si="0"/>
        <v>0.84650000000000003</v>
      </c>
    </row>
    <row r="46" spans="1:6" ht="25.5" x14ac:dyDescent="0.25">
      <c r="A46" s="29" t="s">
        <v>44</v>
      </c>
      <c r="B46" s="30" t="s">
        <v>45</v>
      </c>
      <c r="C46" s="35"/>
      <c r="D46" s="5">
        <f>D47</f>
        <v>24092.5</v>
      </c>
      <c r="E46" s="5">
        <f>E47</f>
        <v>18837.849999999999</v>
      </c>
      <c r="F46" s="8">
        <f t="shared" si="0"/>
        <v>0.78189685586800861</v>
      </c>
    </row>
    <row r="47" spans="1:6" x14ac:dyDescent="0.25">
      <c r="A47" s="20"/>
      <c r="B47" s="24" t="s">
        <v>9</v>
      </c>
      <c r="C47" s="35"/>
      <c r="D47" s="5">
        <f t="shared" ref="D47:E47" si="2">D48+D50+D52+D54</f>
        <v>24092.5</v>
      </c>
      <c r="E47" s="5">
        <f t="shared" si="2"/>
        <v>18837.849999999999</v>
      </c>
      <c r="F47" s="8">
        <f t="shared" si="0"/>
        <v>0.78189685586800861</v>
      </c>
    </row>
    <row r="48" spans="1:6" ht="15.75" x14ac:dyDescent="0.25">
      <c r="A48" s="18" t="s">
        <v>46</v>
      </c>
      <c r="B48" s="32" t="s">
        <v>47</v>
      </c>
      <c r="C48" s="35"/>
      <c r="D48" s="5">
        <f>D49</f>
        <v>6730</v>
      </c>
      <c r="E48" s="5">
        <v>5273.4</v>
      </c>
      <c r="F48" s="8">
        <f t="shared" si="0"/>
        <v>0.78356612184249619</v>
      </c>
    </row>
    <row r="49" spans="1:6" ht="15.75" x14ac:dyDescent="0.25">
      <c r="A49" s="18"/>
      <c r="B49" s="24" t="s">
        <v>9</v>
      </c>
      <c r="C49" s="35"/>
      <c r="D49" s="5">
        <f>6230+500</f>
        <v>6730</v>
      </c>
      <c r="E49" s="5">
        <v>5273.4</v>
      </c>
      <c r="F49" s="8">
        <f t="shared" si="0"/>
        <v>0.78356612184249619</v>
      </c>
    </row>
    <row r="50" spans="1:6" s="2" customFormat="1" ht="15.75" x14ac:dyDescent="0.2">
      <c r="A50" s="18" t="s">
        <v>48</v>
      </c>
      <c r="B50" s="32" t="s">
        <v>49</v>
      </c>
      <c r="C50" s="34"/>
      <c r="D50" s="5">
        <v>0</v>
      </c>
      <c r="E50" s="5"/>
      <c r="F50" s="8" t="e">
        <f t="shared" si="0"/>
        <v>#DIV/0!</v>
      </c>
    </row>
    <row r="51" spans="1:6" s="2" customFormat="1" ht="15.75" x14ac:dyDescent="0.2">
      <c r="A51" s="18"/>
      <c r="B51" s="24" t="s">
        <v>9</v>
      </c>
      <c r="C51" s="34"/>
      <c r="D51" s="5">
        <v>0</v>
      </c>
      <c r="E51" s="5"/>
      <c r="F51" s="8" t="e">
        <f t="shared" si="0"/>
        <v>#DIV/0!</v>
      </c>
    </row>
    <row r="52" spans="1:6" s="2" customFormat="1" ht="15.75" x14ac:dyDescent="0.2">
      <c r="A52" s="18" t="s">
        <v>48</v>
      </c>
      <c r="B52" s="32" t="s">
        <v>50</v>
      </c>
      <c r="C52" s="34"/>
      <c r="D52" s="5">
        <v>1907</v>
      </c>
      <c r="E52" s="5">
        <f>730.5</f>
        <v>730.5</v>
      </c>
      <c r="F52" s="8">
        <f t="shared" si="0"/>
        <v>0.3830624016780283</v>
      </c>
    </row>
    <row r="53" spans="1:6" s="2" customFormat="1" ht="15.75" x14ac:dyDescent="0.2">
      <c r="A53" s="18"/>
      <c r="B53" s="24" t="s">
        <v>9</v>
      </c>
      <c r="C53" s="34"/>
      <c r="D53" s="5">
        <f>D52</f>
        <v>1907</v>
      </c>
      <c r="E53" s="5">
        <v>730.5</v>
      </c>
      <c r="F53" s="8">
        <f t="shared" si="0"/>
        <v>0.3830624016780283</v>
      </c>
    </row>
    <row r="54" spans="1:6" ht="25.5" x14ac:dyDescent="0.25">
      <c r="A54" s="18" t="s">
        <v>51</v>
      </c>
      <c r="B54" s="32" t="s">
        <v>52</v>
      </c>
      <c r="C54" s="35"/>
      <c r="D54" s="5">
        <f>D55</f>
        <v>15455.5</v>
      </c>
      <c r="E54" s="5">
        <f>E55</f>
        <v>12833.95</v>
      </c>
      <c r="F54" s="8">
        <f t="shared" si="0"/>
        <v>0.83038077059946303</v>
      </c>
    </row>
    <row r="55" spans="1:6" s="12" customFormat="1" ht="15.75" x14ac:dyDescent="0.25">
      <c r="A55" s="18"/>
      <c r="B55" s="24" t="s">
        <v>9</v>
      </c>
      <c r="C55" s="36"/>
      <c r="D55" s="5">
        <v>15455.5</v>
      </c>
      <c r="E55" s="5">
        <v>12833.95</v>
      </c>
      <c r="F55" s="8">
        <f t="shared" si="0"/>
        <v>0.83038077059946303</v>
      </c>
    </row>
    <row r="56" spans="1:6" ht="15.75" x14ac:dyDescent="0.25">
      <c r="A56" s="18"/>
      <c r="B56" s="28" t="s">
        <v>53</v>
      </c>
      <c r="C56" s="35"/>
      <c r="D56" s="5">
        <f t="shared" ref="D56:D57" si="3">D34+D42+D46</f>
        <v>31431.4</v>
      </c>
      <c r="E56" s="5">
        <f>E57</f>
        <v>24378.1073</v>
      </c>
      <c r="F56" s="8">
        <f t="shared" si="0"/>
        <v>0.7755972467023422</v>
      </c>
    </row>
    <row r="57" spans="1:6" x14ac:dyDescent="0.25">
      <c r="A57" s="23"/>
      <c r="B57" s="28" t="s">
        <v>9</v>
      </c>
      <c r="C57" s="35"/>
      <c r="D57" s="5">
        <f t="shared" si="3"/>
        <v>31431.4</v>
      </c>
      <c r="E57" s="5">
        <f>E55+E53+E48+E45+E41+E39+E37</f>
        <v>24378.1073</v>
      </c>
      <c r="F57" s="8">
        <f t="shared" si="0"/>
        <v>0.7755972467023422</v>
      </c>
    </row>
    <row r="58" spans="1:6" ht="30" customHeight="1" x14ac:dyDescent="0.25">
      <c r="A58" s="58" t="s">
        <v>15</v>
      </c>
      <c r="B58" s="58"/>
      <c r="C58" s="58"/>
      <c r="D58" s="58"/>
      <c r="E58" s="58"/>
      <c r="F58" s="58"/>
    </row>
  </sheetData>
  <mergeCells count="11">
    <mergeCell ref="A58:F58"/>
    <mergeCell ref="A1:F1"/>
    <mergeCell ref="A2:F2"/>
    <mergeCell ref="A3:F3"/>
    <mergeCell ref="A4:A10"/>
    <mergeCell ref="B4:B10"/>
    <mergeCell ref="C4:C10"/>
    <mergeCell ref="D4:F7"/>
    <mergeCell ref="D8:D10"/>
    <mergeCell ref="E8:E10"/>
    <mergeCell ref="F8:F10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ЖКХ </vt:lpstr>
      <vt:lpstr>'ЖКХ 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admin</cp:lastModifiedBy>
  <cp:lastPrinted>2016-04-10T22:22:18Z</cp:lastPrinted>
  <dcterms:created xsi:type="dcterms:W3CDTF">2016-01-12T01:41:28Z</dcterms:created>
  <dcterms:modified xsi:type="dcterms:W3CDTF">2020-04-16T22:52:17Z</dcterms:modified>
</cp:coreProperties>
</file>