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7 год\"/>
    </mc:Choice>
  </mc:AlternateContent>
  <bookViews>
    <workbookView xWindow="180" yWindow="930" windowWidth="9540" windowHeight="9660"/>
  </bookViews>
  <sheets>
    <sheet name="ЖКХ " sheetId="5" r:id="rId1"/>
  </sheets>
  <calcPr calcId="152511"/>
</workbook>
</file>

<file path=xl/calcChain.xml><?xml version="1.0" encoding="utf-8"?>
<calcChain xmlns="http://schemas.openxmlformats.org/spreadsheetml/2006/main">
  <c r="E68" i="5" l="1"/>
  <c r="E70" i="5" l="1"/>
  <c r="F74" i="5"/>
  <c r="E57" i="5"/>
  <c r="E58" i="5"/>
  <c r="F54" i="5"/>
  <c r="F51" i="5"/>
  <c r="E45" i="5"/>
  <c r="E46" i="5"/>
  <c r="E39" i="5"/>
  <c r="E40" i="5"/>
  <c r="E28" i="5"/>
  <c r="E29" i="5"/>
  <c r="E24" i="5"/>
  <c r="F26" i="5"/>
  <c r="E20" i="5"/>
  <c r="E14" i="5" s="1"/>
  <c r="E21" i="5"/>
  <c r="E15" i="5" s="1"/>
  <c r="E35" i="5" s="1"/>
  <c r="E16" i="5"/>
  <c r="E73" i="5"/>
  <c r="D73" i="5"/>
  <c r="D70" i="5"/>
  <c r="D57" i="5"/>
  <c r="D58" i="5"/>
  <c r="E64" i="5"/>
  <c r="D64" i="5"/>
  <c r="E59" i="5"/>
  <c r="D59" i="5"/>
  <c r="D46" i="5"/>
  <c r="D45" i="5"/>
  <c r="E53" i="5"/>
  <c r="D53" i="5"/>
  <c r="E50" i="5"/>
  <c r="D50" i="5"/>
  <c r="D47" i="5"/>
  <c r="D40" i="5"/>
  <c r="D41" i="5"/>
  <c r="D16" i="5"/>
  <c r="D21" i="5"/>
  <c r="D15" i="5" s="1"/>
  <c r="D35" i="5" s="1"/>
  <c r="D20" i="5"/>
  <c r="D14" i="5" s="1"/>
  <c r="D24" i="5"/>
  <c r="E56" i="5" l="1"/>
  <c r="E77" i="5"/>
  <c r="D78" i="5"/>
  <c r="F53" i="5"/>
  <c r="E13" i="5"/>
  <c r="E34" i="5"/>
  <c r="D12" i="5"/>
  <c r="E78" i="5"/>
  <c r="F73" i="5"/>
  <c r="F15" i="5"/>
  <c r="F50" i="5"/>
  <c r="E44" i="5"/>
  <c r="E38" i="5"/>
  <c r="E27" i="5"/>
  <c r="E33" i="5" s="1"/>
  <c r="F21" i="5"/>
  <c r="E19" i="5"/>
  <c r="D44" i="5"/>
  <c r="D19" i="5"/>
  <c r="D34" i="5"/>
  <c r="D13" i="5"/>
  <c r="E76" i="5" l="1"/>
  <c r="E11" i="5"/>
  <c r="D56" i="5"/>
  <c r="E67" i="5"/>
  <c r="D67" i="5"/>
  <c r="F68" i="5"/>
  <c r="D28" i="5"/>
  <c r="F44" i="5"/>
  <c r="F71" i="5"/>
  <c r="E47" i="5"/>
  <c r="D39" i="5"/>
  <c r="D22" i="5"/>
  <c r="F31" i="5"/>
  <c r="E30" i="5"/>
  <c r="D30" i="5"/>
  <c r="D38" i="5" l="1"/>
  <c r="D77" i="5"/>
  <c r="F70" i="5"/>
  <c r="F77" i="5"/>
  <c r="F57" i="5"/>
  <c r="F28" i="5"/>
  <c r="F34" i="5"/>
  <c r="D76" i="5" l="1"/>
  <c r="F76" i="5" s="1"/>
  <c r="D11" i="5"/>
  <c r="F11" i="5" s="1"/>
  <c r="E41" i="5"/>
  <c r="E22" i="5"/>
  <c r="F16" i="5" l="1"/>
  <c r="F17" i="5"/>
  <c r="F23" i="5"/>
  <c r="F42" i="5"/>
  <c r="F45" i="5"/>
  <c r="F47" i="5"/>
  <c r="F48" i="5"/>
  <c r="F62" i="5"/>
  <c r="F63" i="5"/>
  <c r="F64" i="5"/>
  <c r="F65" i="5"/>
  <c r="F59" i="5"/>
  <c r="F41" i="5"/>
  <c r="F39" i="5"/>
  <c r="F30" i="5"/>
  <c r="D29" i="5"/>
  <c r="F22" i="5"/>
  <c r="D27" i="5" l="1"/>
  <c r="D33" i="5" s="1"/>
  <c r="F67" i="5"/>
  <c r="F78" i="5"/>
  <c r="F24" i="5"/>
  <c r="F60" i="5"/>
  <c r="F25" i="5"/>
  <c r="E12" i="5"/>
  <c r="E10" i="5" s="1"/>
  <c r="F27" i="5" l="1"/>
  <c r="F20" i="5"/>
  <c r="F38" i="5"/>
  <c r="F56" i="5"/>
  <c r="F19" i="5"/>
  <c r="F33" i="5" l="1"/>
  <c r="F13" i="5"/>
  <c r="F14" i="5"/>
  <c r="D10" i="5" l="1"/>
  <c r="F35" i="5"/>
  <c r="F10" i="5" l="1"/>
  <c r="F12" i="5"/>
</calcChain>
</file>

<file path=xl/sharedStrings.xml><?xml version="1.0" encoding="utf-8"?>
<sst xmlns="http://schemas.openxmlformats.org/spreadsheetml/2006/main" count="113" uniqueCount="61">
  <si>
    <t>Наименование подпрограммы, ведомственной целевой программы, основного мероприятия</t>
  </si>
  <si>
    <t xml:space="preserve">
№ п/п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</si>
  <si>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</si>
  <si>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</si>
  <si>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</si>
  <si>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Фактическое освоение
бюджетных ассигнований
тыс.руб.
</t>
  </si>
  <si>
    <t xml:space="preserve">% освоения
бюджетных ассигнований
</t>
  </si>
  <si>
    <t>Приложение 9
к Порядку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</si>
  <si>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ЖКХ </t>
    </r>
  </si>
  <si>
    <t xml:space="preserve">Местный бюджет     </t>
  </si>
  <si>
    <t>1.1.</t>
  </si>
  <si>
    <t>Местный бюджет</t>
  </si>
  <si>
    <t>1.2.</t>
  </si>
  <si>
    <t xml:space="preserve">ВСЕГО, в том числе: </t>
  </si>
  <si>
    <t>2.1.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</si>
  <si>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</si>
  <si>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</si>
  <si>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</si>
  <si>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</si>
  <si>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</si>
  <si>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</si>
  <si>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</si>
  <si>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</si>
  <si>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</si>
  <si>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</si>
  <si>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</si>
  <si>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 xml:space="preserve">Итого по разделу 1 «Дорожное хозяйство» 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</si>
  <si>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</si>
  <si>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</si>
  <si>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</si>
  <si>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</si>
  <si>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</si>
  <si>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</si>
  <si>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</si>
  <si>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</si>
  <si>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</si>
  <si>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</si>
  <si>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</si>
  <si>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</si>
  <si>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</si>
  <si>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</si>
  <si>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Озеленение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</si>
  <si>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</si>
  <si>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</si>
  <si>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</si>
  <si>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 xml:space="preserve">Итого по разделу 2 «Благоустройство» </t>
  </si>
  <si>
    <t>Областной бюджет</t>
  </si>
  <si>
    <t>отдел ЖКХ</t>
  </si>
  <si>
    <t>2.1.4.</t>
  </si>
  <si>
    <t>Организация оплачиваемых общественных работ</t>
  </si>
  <si>
    <t>отдел СиА</t>
  </si>
  <si>
    <t>Исп. Пинчик О.А.</t>
  </si>
  <si>
    <t>тел. 9-13-33</t>
  </si>
  <si>
    <t xml:space="preserve">Областной бюджет     </t>
  </si>
  <si>
    <t>2.1.2.2.</t>
  </si>
  <si>
    <t>Строительство детской площадки в с. Ныш по ул. Кирова (в рамках иннициативного бюджетироания)</t>
  </si>
  <si>
    <t>2.1.2.3.</t>
  </si>
  <si>
    <t>Строительство уличного освещения с .Вал ул. Комсомольская от ул. Трассовая (в рамках иннициативного бюджетирования)</t>
  </si>
  <si>
    <t>2.1.5.</t>
  </si>
  <si>
    <t>Создание условий для развития туризма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</si>
  <si>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2017 год
</t>
    </r>
    <r>
      <rPr>
        <sz val="11"/>
        <rFont val="Times New Roman"/>
        <family val="1"/>
        <charset val="204"/>
      </rPr>
      <t>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240, от 08.11.2016 № 786, от 16.05.2017 № 320, от 29.05.2017 № 344, от 17.08.2017 № 581, от 11.10.2017 № 765, от 31.10.2017 № 846, от 21.11.2017 № 948)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</si>
</sst>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6" fontId="6" fillId="0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165" fontId="16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/>
    <xf numFmtId="165" fontId="24" fillId="0" borderId="1" xfId="0" applyNumberFormat="1" applyFont="1" applyFill="1" applyBorder="1" applyAlignment="1">
      <alignment horizontal="center" vertical="center" wrapText="1"/>
    </xf>
    <xf numFmtId="9" fontId="24" fillId="0" borderId="1" xfId="1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14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/>
    <xf numFmtId="165" fontId="26" fillId="0" borderId="1" xfId="0" applyNumberFormat="1" applyFont="1" applyFill="1" applyBorder="1" applyAlignment="1">
      <alignment horizontal="center" vertical="center" wrapText="1"/>
    </xf>
    <xf numFmtId="165" fontId="27" fillId="0" borderId="1" xfId="0" applyNumberFormat="1" applyFont="1" applyFill="1" applyBorder="1" applyAlignment="1">
      <alignment horizontal="center" vertical="center" wrapText="1"/>
    </xf>
    <xf numFmtId="9" fontId="27" fillId="0" borderId="1" xfId="1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7" fillId="0" borderId="1" xfId="0" applyFont="1" applyFill="1" applyBorder="1"/>
    <xf numFmtId="0" fontId="27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0" borderId="1" xfId="0" applyFont="1" applyFill="1" applyBorder="1"/>
    <xf numFmtId="165" fontId="2" fillId="0" borderId="1" xfId="1" applyNumberFormat="1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 wrapText="1"/>
    </xf>
    <xf numFmtId="9" fontId="20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/>
    <xf numFmtId="166" fontId="5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27" fillId="0" borderId="1" xfId="1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165" fontId="26" fillId="0" borderId="1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15" fillId="0" borderId="1" xfId="0" applyFont="1" applyFill="1" applyBorder="1"/>
    <xf numFmtId="165" fontId="27" fillId="0" borderId="1" xfId="1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left" vertical="center" wrapText="1"/>
    </xf>
    <xf numFmtId="14" fontId="28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65" fontId="20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5"/>
  <sheetViews>
    <sheetView tabSelected="1" zoomScale="154" zoomScaleNormal="154" zoomScaleSheetLayoutView="160" workbookViewId="0">
      <selection activeCell="A3" sqref="A3:F3"/>
    </sheetView>
  </sheetViews>
  <sheetFormatPr defaultColWidth="9.140625" defaultRowHeight="15" x14ac:dyDescent="0.25"/>
  <cols>
    <col min="1" max="1" width="7.7109375" style="1" customWidth="1"/>
    <col min="2" max="2" width="44.140625" style="1" customWidth="1"/>
    <col min="3" max="3" width="9.140625" style="1"/>
    <col min="4" max="4" width="12" style="77" bestFit="1" customWidth="1"/>
    <col min="5" max="5" width="12.7109375" style="77" customWidth="1"/>
    <col min="6" max="6" width="9.140625" style="77"/>
    <col min="7" max="7" width="13" style="1" customWidth="1"/>
    <col min="8" max="8" width="9.7109375" style="1" bestFit="1" customWidth="1"/>
    <col min="9" max="16384" width="9.140625" style="1"/>
  </cols>
  <sheetData>
    <row r="1" spans="1:8" ht="29.25" customHeight="1" x14ac:dyDescent="0.25">
      <c r="A1" s="78" t="s">
        <v>7</v>
      </c>
      <c r="B1" s="78"/>
      <c r="C1" s="78"/>
      <c r="D1" s="78"/>
      <c r="E1" s="78"/>
      <c r="F1" s="78"/>
    </row>
    <row r="2" spans="1:8" ht="195.75" customHeight="1" x14ac:dyDescent="0.25">
      <c r="A2" s="79" t="s">
        <v>60</v>
      </c>
      <c r="B2" s="79"/>
      <c r="C2" s="79"/>
      <c r="D2" s="79"/>
      <c r="E2" s="79"/>
      <c r="F2" s="79"/>
    </row>
    <row r="3" spans="1:8" x14ac:dyDescent="0.25">
      <c r="A3" s="80" t="s">
        <v>8</v>
      </c>
      <c r="B3" s="80"/>
      <c r="C3" s="80"/>
      <c r="D3" s="80"/>
      <c r="E3" s="80"/>
      <c r="F3" s="80"/>
    </row>
    <row r="4" spans="1:8" x14ac:dyDescent="0.25">
      <c r="A4" s="81" t="s">
        <v>1</v>
      </c>
      <c r="B4" s="81" t="s">
        <v>0</v>
      </c>
      <c r="C4" s="81" t="s">
        <v>2</v>
      </c>
      <c r="D4" s="81" t="s">
        <v>3</v>
      </c>
      <c r="E4" s="81"/>
      <c r="F4" s="81"/>
    </row>
    <row r="5" spans="1:8" x14ac:dyDescent="0.25">
      <c r="A5" s="81"/>
      <c r="B5" s="81"/>
      <c r="C5" s="81"/>
      <c r="D5" s="81"/>
      <c r="E5" s="81"/>
      <c r="F5" s="81"/>
    </row>
    <row r="6" spans="1:8" x14ac:dyDescent="0.25">
      <c r="A6" s="81"/>
      <c r="B6" s="81"/>
      <c r="C6" s="81"/>
      <c r="D6" s="81"/>
      <c r="E6" s="81"/>
      <c r="F6" s="81"/>
    </row>
    <row r="7" spans="1:8" x14ac:dyDescent="0.25">
      <c r="A7" s="81"/>
      <c r="B7" s="81"/>
      <c r="C7" s="81"/>
      <c r="D7" s="81" t="s">
        <v>4</v>
      </c>
      <c r="E7" s="81" t="s">
        <v>5</v>
      </c>
      <c r="F7" s="81" t="s">
        <v>6</v>
      </c>
    </row>
    <row r="8" spans="1:8" x14ac:dyDescent="0.25">
      <c r="A8" s="81"/>
      <c r="B8" s="81"/>
      <c r="C8" s="81"/>
      <c r="D8" s="81"/>
      <c r="E8" s="81"/>
      <c r="F8" s="81"/>
    </row>
    <row r="9" spans="1:8" x14ac:dyDescent="0.25">
      <c r="A9" s="81"/>
      <c r="B9" s="81"/>
      <c r="C9" s="81"/>
      <c r="D9" s="81"/>
      <c r="E9" s="81"/>
      <c r="F9" s="81"/>
    </row>
    <row r="10" spans="1:8" s="6" customFormat="1" ht="14.25" x14ac:dyDescent="0.2">
      <c r="A10" s="2"/>
      <c r="B10" s="3" t="s">
        <v>13</v>
      </c>
      <c r="C10" s="2"/>
      <c r="D10" s="4">
        <f>D12+D11</f>
        <v>243976.5</v>
      </c>
      <c r="E10" s="4">
        <f>E12+E11</f>
        <v>157599.29999999999</v>
      </c>
      <c r="F10" s="5">
        <f t="shared" ref="F10:F78" si="0">E10/D10</f>
        <v>0.64596098394722434</v>
      </c>
    </row>
    <row r="11" spans="1:8" s="6" customFormat="1" ht="14.25" x14ac:dyDescent="0.2">
      <c r="A11" s="2"/>
      <c r="B11" s="7" t="s">
        <v>11</v>
      </c>
      <c r="C11" s="2"/>
      <c r="D11" s="4">
        <f>D34+D77</f>
        <v>162966.5</v>
      </c>
      <c r="E11" s="4">
        <f>E34+E77</f>
        <v>116589.29999999999</v>
      </c>
      <c r="F11" s="5">
        <f t="shared" si="0"/>
        <v>0.7154188130689435</v>
      </c>
    </row>
    <row r="12" spans="1:8" s="6" customFormat="1" ht="14.25" x14ac:dyDescent="0.2">
      <c r="A12" s="2"/>
      <c r="B12" s="7" t="s">
        <v>46</v>
      </c>
      <c r="C12" s="2"/>
      <c r="D12" s="4">
        <f>D35+D78</f>
        <v>81010</v>
      </c>
      <c r="E12" s="4">
        <f>E35+E78</f>
        <v>41010</v>
      </c>
      <c r="F12" s="5">
        <f t="shared" si="0"/>
        <v>0.50623379829650661</v>
      </c>
      <c r="H12" s="8"/>
    </row>
    <row r="13" spans="1:8" s="6" customFormat="1" ht="63" x14ac:dyDescent="0.2">
      <c r="A13" s="9" t="s">
        <v>10</v>
      </c>
      <c r="B13" s="10" t="s">
        <v>15</v>
      </c>
      <c r="C13" s="11"/>
      <c r="D13" s="12">
        <f>D14+D15</f>
        <v>145649.4</v>
      </c>
      <c r="E13" s="12">
        <f>E14+E15</f>
        <v>112992.8</v>
      </c>
      <c r="F13" s="5">
        <f t="shared" si="0"/>
        <v>0.77578623736177432</v>
      </c>
    </row>
    <row r="14" spans="1:8" s="18" customFormat="1" ht="16.899999999999999" customHeight="1" x14ac:dyDescent="0.2">
      <c r="A14" s="13"/>
      <c r="B14" s="14" t="s">
        <v>9</v>
      </c>
      <c r="C14" s="15"/>
      <c r="D14" s="16">
        <f>D17+D20</f>
        <v>104639.4</v>
      </c>
      <c r="E14" s="16">
        <f>E17+E20</f>
        <v>71982.8</v>
      </c>
      <c r="F14" s="17">
        <f t="shared" si="0"/>
        <v>0.68791296586180739</v>
      </c>
    </row>
    <row r="15" spans="1:8" s="18" customFormat="1" ht="16.899999999999999" customHeight="1" x14ac:dyDescent="0.2">
      <c r="A15" s="13"/>
      <c r="B15" s="14" t="s">
        <v>53</v>
      </c>
      <c r="C15" s="15"/>
      <c r="D15" s="16">
        <f>D18+D21</f>
        <v>41010</v>
      </c>
      <c r="E15" s="16">
        <f>E18+E21</f>
        <v>41010</v>
      </c>
      <c r="F15" s="17">
        <f t="shared" si="0"/>
        <v>1</v>
      </c>
    </row>
    <row r="16" spans="1:8" s="6" customFormat="1" ht="25.5" x14ac:dyDescent="0.2">
      <c r="A16" s="19" t="s">
        <v>16</v>
      </c>
      <c r="B16" s="20" t="s">
        <v>17</v>
      </c>
      <c r="C16" s="21" t="s">
        <v>47</v>
      </c>
      <c r="D16" s="22">
        <f>D17+D18</f>
        <v>42546.1</v>
      </c>
      <c r="E16" s="22">
        <f>E17+E18</f>
        <v>40899.300000000003</v>
      </c>
      <c r="F16" s="23">
        <f t="shared" si="0"/>
        <v>0.96129374960337155</v>
      </c>
    </row>
    <row r="17" spans="1:6" s="30" customFormat="1" ht="13.9" customHeight="1" x14ac:dyDescent="0.25">
      <c r="A17" s="24"/>
      <c r="B17" s="25" t="s">
        <v>9</v>
      </c>
      <c r="C17" s="26"/>
      <c r="D17" s="27">
        <v>42546.1</v>
      </c>
      <c r="E17" s="28">
        <v>40899.300000000003</v>
      </c>
      <c r="F17" s="29">
        <f t="shared" si="0"/>
        <v>0.96129374960337155</v>
      </c>
    </row>
    <row r="18" spans="1:6" s="30" customFormat="1" ht="13.9" customHeight="1" x14ac:dyDescent="0.25">
      <c r="A18" s="24"/>
      <c r="B18" s="25" t="s">
        <v>46</v>
      </c>
      <c r="C18" s="26"/>
      <c r="D18" s="27">
        <v>0</v>
      </c>
      <c r="E18" s="28">
        <v>0</v>
      </c>
      <c r="F18" s="29">
        <v>0</v>
      </c>
    </row>
    <row r="19" spans="1:6" ht="76.5" x14ac:dyDescent="0.25">
      <c r="A19" s="31" t="s">
        <v>18</v>
      </c>
      <c r="B19" s="20" t="s">
        <v>19</v>
      </c>
      <c r="C19" s="21" t="s">
        <v>47</v>
      </c>
      <c r="D19" s="22">
        <f>D20+D21</f>
        <v>103103.3</v>
      </c>
      <c r="E19" s="22">
        <f>E20+E21</f>
        <v>72093.5</v>
      </c>
      <c r="F19" s="23">
        <f t="shared" si="0"/>
        <v>0.69923562097430436</v>
      </c>
    </row>
    <row r="20" spans="1:6" s="34" customFormat="1" ht="15.75" x14ac:dyDescent="0.25">
      <c r="A20" s="32"/>
      <c r="B20" s="25" t="s">
        <v>9</v>
      </c>
      <c r="C20" s="33"/>
      <c r="D20" s="27">
        <f>D25</f>
        <v>62093.3</v>
      </c>
      <c r="E20" s="27">
        <f>E25</f>
        <v>31083.5</v>
      </c>
      <c r="F20" s="29">
        <f t="shared" si="0"/>
        <v>0.50059346177445874</v>
      </c>
    </row>
    <row r="21" spans="1:6" s="34" customFormat="1" ht="15.75" x14ac:dyDescent="0.25">
      <c r="A21" s="32"/>
      <c r="B21" s="25" t="s">
        <v>46</v>
      </c>
      <c r="C21" s="33"/>
      <c r="D21" s="27">
        <f>D26</f>
        <v>41010</v>
      </c>
      <c r="E21" s="27">
        <f>E26</f>
        <v>41010</v>
      </c>
      <c r="F21" s="29">
        <f t="shared" si="0"/>
        <v>1</v>
      </c>
    </row>
    <row r="22" spans="1:6" s="36" customFormat="1" ht="25.5" hidden="1" x14ac:dyDescent="0.25">
      <c r="A22" s="31" t="s">
        <v>20</v>
      </c>
      <c r="B22" s="20" t="s">
        <v>21</v>
      </c>
      <c r="C22" s="21" t="s">
        <v>50</v>
      </c>
      <c r="D22" s="22">
        <f>D23</f>
        <v>0</v>
      </c>
      <c r="E22" s="35">
        <f>E23</f>
        <v>0</v>
      </c>
      <c r="F22" s="23" t="e">
        <f t="shared" si="0"/>
        <v>#DIV/0!</v>
      </c>
    </row>
    <row r="23" spans="1:6" ht="14.45" hidden="1" customHeight="1" x14ac:dyDescent="0.25">
      <c r="A23" s="31"/>
      <c r="B23" s="25" t="s">
        <v>9</v>
      </c>
      <c r="C23" s="37"/>
      <c r="D23" s="22">
        <v>0</v>
      </c>
      <c r="E23" s="38">
        <v>0</v>
      </c>
      <c r="F23" s="23" t="e">
        <f t="shared" si="0"/>
        <v>#DIV/0!</v>
      </c>
    </row>
    <row r="24" spans="1:6" ht="25.5" x14ac:dyDescent="0.25">
      <c r="A24" s="31" t="s">
        <v>22</v>
      </c>
      <c r="B24" s="20" t="s">
        <v>23</v>
      </c>
      <c r="C24" s="21" t="s">
        <v>47</v>
      </c>
      <c r="D24" s="22">
        <f>D25+D26</f>
        <v>103103.3</v>
      </c>
      <c r="E24" s="22">
        <f>E25+E26</f>
        <v>72093.5</v>
      </c>
      <c r="F24" s="23">
        <f t="shared" si="0"/>
        <v>0.69923562097430436</v>
      </c>
    </row>
    <row r="25" spans="1:6" s="40" customFormat="1" ht="14.45" customHeight="1" x14ac:dyDescent="0.2">
      <c r="A25" s="31"/>
      <c r="B25" s="20" t="s">
        <v>9</v>
      </c>
      <c r="C25" s="39"/>
      <c r="D25" s="22">
        <v>62093.3</v>
      </c>
      <c r="E25" s="22">
        <v>31083.5</v>
      </c>
      <c r="F25" s="23">
        <f t="shared" si="0"/>
        <v>0.50059346177445874</v>
      </c>
    </row>
    <row r="26" spans="1:6" s="40" customFormat="1" ht="14.45" customHeight="1" x14ac:dyDescent="0.2">
      <c r="A26" s="31"/>
      <c r="B26" s="20" t="s">
        <v>46</v>
      </c>
      <c r="C26" s="39"/>
      <c r="D26" s="22">
        <v>41010</v>
      </c>
      <c r="E26" s="22">
        <v>41010</v>
      </c>
      <c r="F26" s="23">
        <f t="shared" si="0"/>
        <v>1</v>
      </c>
    </row>
    <row r="27" spans="1:6" s="30" customFormat="1" ht="38.25" customHeight="1" x14ac:dyDescent="0.25">
      <c r="A27" s="41" t="s">
        <v>12</v>
      </c>
      <c r="B27" s="10" t="s">
        <v>24</v>
      </c>
      <c r="C27" s="26"/>
      <c r="D27" s="42">
        <f>D28+D29</f>
        <v>23114.5</v>
      </c>
      <c r="E27" s="42">
        <f>E28+E29</f>
        <v>17820.599999999999</v>
      </c>
      <c r="F27" s="43">
        <f t="shared" si="0"/>
        <v>0.7709706028683293</v>
      </c>
    </row>
    <row r="28" spans="1:6" s="30" customFormat="1" ht="15.75" x14ac:dyDescent="0.25">
      <c r="A28" s="41"/>
      <c r="B28" s="14" t="s">
        <v>11</v>
      </c>
      <c r="C28" s="26"/>
      <c r="D28" s="42">
        <f>D31</f>
        <v>23114.5</v>
      </c>
      <c r="E28" s="42">
        <f>E31</f>
        <v>17820.599999999999</v>
      </c>
      <c r="F28" s="43">
        <f t="shared" si="0"/>
        <v>0.7709706028683293</v>
      </c>
    </row>
    <row r="29" spans="1:6" s="30" customFormat="1" ht="14.45" customHeight="1" x14ac:dyDescent="0.25">
      <c r="A29" s="44"/>
      <c r="B29" s="14" t="s">
        <v>46</v>
      </c>
      <c r="C29" s="26"/>
      <c r="D29" s="45">
        <f>D32</f>
        <v>0</v>
      </c>
      <c r="E29" s="45">
        <f>E32</f>
        <v>0</v>
      </c>
      <c r="F29" s="43">
        <v>0</v>
      </c>
    </row>
    <row r="30" spans="1:6" ht="25.5" x14ac:dyDescent="0.25">
      <c r="A30" s="31" t="s">
        <v>25</v>
      </c>
      <c r="B30" s="20" t="s">
        <v>24</v>
      </c>
      <c r="C30" s="21" t="s">
        <v>47</v>
      </c>
      <c r="D30" s="46">
        <f>D32+D31</f>
        <v>23114.5</v>
      </c>
      <c r="E30" s="46">
        <f>E32+E31</f>
        <v>17820.599999999999</v>
      </c>
      <c r="F30" s="23">
        <f t="shared" si="0"/>
        <v>0.7709706028683293</v>
      </c>
    </row>
    <row r="31" spans="1:6" ht="15.75" x14ac:dyDescent="0.25">
      <c r="A31" s="31"/>
      <c r="B31" s="25" t="s">
        <v>9</v>
      </c>
      <c r="C31" s="37"/>
      <c r="D31" s="46">
        <v>23114.5</v>
      </c>
      <c r="E31" s="38">
        <v>17820.599999999999</v>
      </c>
      <c r="F31" s="23">
        <f t="shared" si="0"/>
        <v>0.7709706028683293</v>
      </c>
    </row>
    <row r="32" spans="1:6" x14ac:dyDescent="0.25">
      <c r="A32" s="47"/>
      <c r="B32" s="25" t="s">
        <v>46</v>
      </c>
      <c r="C32" s="37"/>
      <c r="D32" s="46">
        <v>0</v>
      </c>
      <c r="E32" s="38">
        <v>0</v>
      </c>
      <c r="F32" s="23">
        <v>0</v>
      </c>
    </row>
    <row r="33" spans="1:6" s="36" customFormat="1" ht="31.5" x14ac:dyDescent="0.25">
      <c r="A33" s="44"/>
      <c r="B33" s="10" t="s">
        <v>26</v>
      </c>
      <c r="C33" s="48"/>
      <c r="D33" s="45">
        <f>D27+D13</f>
        <v>168763.9</v>
      </c>
      <c r="E33" s="45">
        <f>E27+E13</f>
        <v>130813.4</v>
      </c>
      <c r="F33" s="43">
        <f t="shared" si="0"/>
        <v>0.77512667104754041</v>
      </c>
    </row>
    <row r="34" spans="1:6" s="36" customFormat="1" x14ac:dyDescent="0.25">
      <c r="A34" s="44"/>
      <c r="B34" s="14" t="s">
        <v>9</v>
      </c>
      <c r="C34" s="48"/>
      <c r="D34" s="45">
        <f>D31+D14</f>
        <v>127753.9</v>
      </c>
      <c r="E34" s="45">
        <f>E31+E14</f>
        <v>89803.4</v>
      </c>
      <c r="F34" s="43">
        <f t="shared" si="0"/>
        <v>0.70294057559103873</v>
      </c>
    </row>
    <row r="35" spans="1:6" s="30" customFormat="1" ht="14.45" customHeight="1" x14ac:dyDescent="0.25">
      <c r="A35" s="44"/>
      <c r="B35" s="14" t="s">
        <v>53</v>
      </c>
      <c r="C35" s="26"/>
      <c r="D35" s="45">
        <f>D32+D15</f>
        <v>41010</v>
      </c>
      <c r="E35" s="45">
        <f>E32+E15</f>
        <v>41010</v>
      </c>
      <c r="F35" s="43">
        <f t="shared" si="0"/>
        <v>1</v>
      </c>
    </row>
    <row r="36" spans="1:6" ht="14.45" customHeight="1" x14ac:dyDescent="0.25">
      <c r="A36" s="49"/>
      <c r="B36" s="49"/>
      <c r="C36" s="50"/>
      <c r="D36" s="51"/>
      <c r="E36" s="38"/>
      <c r="F36" s="23"/>
    </row>
    <row r="37" spans="1:6" ht="14.45" customHeight="1" x14ac:dyDescent="0.25">
      <c r="A37" s="52" t="s">
        <v>14</v>
      </c>
      <c r="B37" s="53" t="s">
        <v>27</v>
      </c>
      <c r="C37" s="54"/>
      <c r="D37" s="51"/>
      <c r="E37" s="38"/>
      <c r="F37" s="23"/>
    </row>
    <row r="38" spans="1:6" ht="14.45" customHeight="1" x14ac:dyDescent="0.25">
      <c r="A38" s="55" t="s">
        <v>28</v>
      </c>
      <c r="B38" s="56" t="s">
        <v>29</v>
      </c>
      <c r="C38" s="11"/>
      <c r="D38" s="57">
        <f>D39+D40</f>
        <v>100</v>
      </c>
      <c r="E38" s="57">
        <f>E39+E40</f>
        <v>0</v>
      </c>
      <c r="F38" s="5">
        <f t="shared" si="0"/>
        <v>0</v>
      </c>
    </row>
    <row r="39" spans="1:6" s="6" customFormat="1" x14ac:dyDescent="0.2">
      <c r="A39" s="56"/>
      <c r="B39" s="25" t="s">
        <v>9</v>
      </c>
      <c r="C39" s="11"/>
      <c r="D39" s="38">
        <f>D42</f>
        <v>100</v>
      </c>
      <c r="E39" s="38">
        <f>E42</f>
        <v>0</v>
      </c>
      <c r="F39" s="23">
        <f t="shared" si="0"/>
        <v>0</v>
      </c>
    </row>
    <row r="40" spans="1:6" s="6" customFormat="1" x14ac:dyDescent="0.2">
      <c r="A40" s="56"/>
      <c r="B40" s="25" t="s">
        <v>53</v>
      </c>
      <c r="C40" s="11"/>
      <c r="D40" s="38">
        <f>D43</f>
        <v>0</v>
      </c>
      <c r="E40" s="38">
        <f>E43</f>
        <v>0</v>
      </c>
      <c r="F40" s="23">
        <v>0</v>
      </c>
    </row>
    <row r="41" spans="1:6" s="6" customFormat="1" ht="14.45" customHeight="1" x14ac:dyDescent="0.2">
      <c r="A41" s="52" t="s">
        <v>30</v>
      </c>
      <c r="B41" s="20" t="s">
        <v>31</v>
      </c>
      <c r="C41" s="21" t="s">
        <v>47</v>
      </c>
      <c r="D41" s="38">
        <f>D42+D43</f>
        <v>100</v>
      </c>
      <c r="E41" s="38">
        <f>E42</f>
        <v>0</v>
      </c>
      <c r="F41" s="23">
        <f t="shared" si="0"/>
        <v>0</v>
      </c>
    </row>
    <row r="42" spans="1:6" s="6" customFormat="1" ht="15.75" x14ac:dyDescent="0.2">
      <c r="A42" s="52"/>
      <c r="B42" s="25" t="s">
        <v>9</v>
      </c>
      <c r="C42" s="11"/>
      <c r="D42" s="38">
        <v>100</v>
      </c>
      <c r="E42" s="38">
        <v>0</v>
      </c>
      <c r="F42" s="23">
        <f t="shared" si="0"/>
        <v>0</v>
      </c>
    </row>
    <row r="43" spans="1:6" s="6" customFormat="1" ht="15.75" x14ac:dyDescent="0.2">
      <c r="A43" s="52"/>
      <c r="B43" s="25" t="s">
        <v>53</v>
      </c>
      <c r="C43" s="11"/>
      <c r="D43" s="38">
        <v>0</v>
      </c>
      <c r="E43" s="38">
        <v>0</v>
      </c>
      <c r="F43" s="23">
        <v>0</v>
      </c>
    </row>
    <row r="44" spans="1:6" ht="74.25" customHeight="1" x14ac:dyDescent="0.25">
      <c r="A44" s="55" t="s">
        <v>32</v>
      </c>
      <c r="B44" s="56" t="s">
        <v>33</v>
      </c>
      <c r="C44" s="11"/>
      <c r="D44" s="58">
        <f>D45+D46</f>
        <v>7458.8</v>
      </c>
      <c r="E44" s="58">
        <f>E45+E46</f>
        <v>1278.5999999999999</v>
      </c>
      <c r="F44" s="5">
        <f t="shared" si="0"/>
        <v>0.17142167640907383</v>
      </c>
    </row>
    <row r="45" spans="1:6" s="34" customFormat="1" x14ac:dyDescent="0.25">
      <c r="A45" s="24"/>
      <c r="B45" s="25" t="s">
        <v>9</v>
      </c>
      <c r="C45" s="33"/>
      <c r="D45" s="59">
        <f>D48+D51+D54</f>
        <v>7458.8</v>
      </c>
      <c r="E45" s="59">
        <f>E48+E51+E54</f>
        <v>1278.5999999999999</v>
      </c>
      <c r="F45" s="29">
        <f t="shared" si="0"/>
        <v>0.17142167640907383</v>
      </c>
    </row>
    <row r="46" spans="1:6" s="34" customFormat="1" x14ac:dyDescent="0.25">
      <c r="A46" s="24"/>
      <c r="B46" s="25" t="s">
        <v>53</v>
      </c>
      <c r="C46" s="33"/>
      <c r="D46" s="59">
        <f>D49+D52+D55</f>
        <v>0</v>
      </c>
      <c r="E46" s="59">
        <f>E49+E52+E55</f>
        <v>0</v>
      </c>
      <c r="F46" s="29">
        <v>0</v>
      </c>
    </row>
    <row r="47" spans="1:6" s="36" customFormat="1" ht="22.15" customHeight="1" x14ac:dyDescent="0.25">
      <c r="A47" s="19" t="s">
        <v>34</v>
      </c>
      <c r="B47" s="20" t="s">
        <v>35</v>
      </c>
      <c r="C47" s="21" t="s">
        <v>47</v>
      </c>
      <c r="D47" s="38">
        <f>D48+D49</f>
        <v>7000</v>
      </c>
      <c r="E47" s="38">
        <f>E48</f>
        <v>867.8</v>
      </c>
      <c r="F47" s="23">
        <f t="shared" si="0"/>
        <v>0.12397142857142857</v>
      </c>
    </row>
    <row r="48" spans="1:6" s="34" customFormat="1" x14ac:dyDescent="0.25">
      <c r="A48" s="44"/>
      <c r="B48" s="25" t="s">
        <v>9</v>
      </c>
      <c r="C48" s="33"/>
      <c r="D48" s="59">
        <v>7000</v>
      </c>
      <c r="E48" s="59">
        <v>867.8</v>
      </c>
      <c r="F48" s="29">
        <f t="shared" si="0"/>
        <v>0.12397142857142857</v>
      </c>
    </row>
    <row r="49" spans="1:6" s="34" customFormat="1" x14ac:dyDescent="0.25">
      <c r="A49" s="44"/>
      <c r="B49" s="25" t="s">
        <v>53</v>
      </c>
      <c r="C49" s="33"/>
      <c r="D49" s="59">
        <v>0</v>
      </c>
      <c r="E49" s="59">
        <v>0</v>
      </c>
      <c r="F49" s="29">
        <v>0</v>
      </c>
    </row>
    <row r="50" spans="1:6" s="62" customFormat="1" ht="25.5" x14ac:dyDescent="0.2">
      <c r="A50" s="60" t="s">
        <v>54</v>
      </c>
      <c r="B50" s="20" t="s">
        <v>55</v>
      </c>
      <c r="C50" s="21" t="s">
        <v>47</v>
      </c>
      <c r="D50" s="61">
        <f>D51+D52</f>
        <v>438.8</v>
      </c>
      <c r="E50" s="61">
        <f>E51+E52</f>
        <v>390.8</v>
      </c>
      <c r="F50" s="23">
        <f t="shared" si="0"/>
        <v>0.89061075660893341</v>
      </c>
    </row>
    <row r="51" spans="1:6" s="66" customFormat="1" x14ac:dyDescent="0.2">
      <c r="A51" s="63"/>
      <c r="B51" s="25" t="s">
        <v>9</v>
      </c>
      <c r="C51" s="64"/>
      <c r="D51" s="65">
        <v>438.8</v>
      </c>
      <c r="E51" s="65">
        <v>390.8</v>
      </c>
      <c r="F51" s="29">
        <f t="shared" si="0"/>
        <v>0.89061075660893341</v>
      </c>
    </row>
    <row r="52" spans="1:6" s="66" customFormat="1" x14ac:dyDescent="0.2">
      <c r="A52" s="63"/>
      <c r="B52" s="25" t="s">
        <v>53</v>
      </c>
      <c r="C52" s="64"/>
      <c r="D52" s="65">
        <v>0</v>
      </c>
      <c r="E52" s="65">
        <v>0</v>
      </c>
      <c r="F52" s="29">
        <v>0</v>
      </c>
    </row>
    <row r="53" spans="1:6" s="62" customFormat="1" ht="38.25" x14ac:dyDescent="0.2">
      <c r="A53" s="60" t="s">
        <v>56</v>
      </c>
      <c r="B53" s="20" t="s">
        <v>57</v>
      </c>
      <c r="C53" s="67"/>
      <c r="D53" s="61">
        <f>D54+D55</f>
        <v>20</v>
      </c>
      <c r="E53" s="61">
        <f>E54+E55</f>
        <v>20</v>
      </c>
      <c r="F53" s="23">
        <f t="shared" si="0"/>
        <v>1</v>
      </c>
    </row>
    <row r="54" spans="1:6" s="62" customFormat="1" x14ac:dyDescent="0.2">
      <c r="A54" s="60"/>
      <c r="B54" s="25" t="s">
        <v>9</v>
      </c>
      <c r="C54" s="67"/>
      <c r="D54" s="61">
        <v>20</v>
      </c>
      <c r="E54" s="61">
        <v>20</v>
      </c>
      <c r="F54" s="29">
        <f t="shared" si="0"/>
        <v>1</v>
      </c>
    </row>
    <row r="55" spans="1:6" s="62" customFormat="1" x14ac:dyDescent="0.2">
      <c r="A55" s="60"/>
      <c r="B55" s="25" t="s">
        <v>53</v>
      </c>
      <c r="C55" s="67"/>
      <c r="D55" s="61">
        <v>0</v>
      </c>
      <c r="E55" s="61">
        <v>0</v>
      </c>
      <c r="F55" s="29">
        <v>0</v>
      </c>
    </row>
    <row r="56" spans="1:6" ht="25.5" x14ac:dyDescent="0.25">
      <c r="A56" s="55" t="s">
        <v>36</v>
      </c>
      <c r="B56" s="56" t="s">
        <v>37</v>
      </c>
      <c r="C56" s="37"/>
      <c r="D56" s="58">
        <f>D58+D57</f>
        <v>25053.3</v>
      </c>
      <c r="E56" s="58">
        <f>E58+E57</f>
        <v>23306</v>
      </c>
      <c r="F56" s="5">
        <f t="shared" si="0"/>
        <v>0.93025669273109735</v>
      </c>
    </row>
    <row r="57" spans="1:6" ht="15.75" x14ac:dyDescent="0.25">
      <c r="A57" s="55"/>
      <c r="B57" s="25" t="s">
        <v>9</v>
      </c>
      <c r="C57" s="37"/>
      <c r="D57" s="68">
        <f>D60+D65+D68</f>
        <v>25053.3</v>
      </c>
      <c r="E57" s="68">
        <f>E60+E65+E68</f>
        <v>23306</v>
      </c>
      <c r="F57" s="29">
        <f t="shared" si="0"/>
        <v>0.93025669273109735</v>
      </c>
    </row>
    <row r="58" spans="1:6" x14ac:dyDescent="0.25">
      <c r="A58" s="47"/>
      <c r="B58" s="25" t="s">
        <v>53</v>
      </c>
      <c r="C58" s="37"/>
      <c r="D58" s="68">
        <f>D61+D66+D69</f>
        <v>0</v>
      </c>
      <c r="E58" s="68">
        <f>E61+E66+E69</f>
        <v>0</v>
      </c>
      <c r="F58" s="29">
        <v>0</v>
      </c>
    </row>
    <row r="59" spans="1:6" ht="27.6" customHeight="1" x14ac:dyDescent="0.25">
      <c r="A59" s="19" t="s">
        <v>38</v>
      </c>
      <c r="B59" s="69" t="s">
        <v>39</v>
      </c>
      <c r="C59" s="21" t="s">
        <v>47</v>
      </c>
      <c r="D59" s="38">
        <f>D60+D61</f>
        <v>8292.4</v>
      </c>
      <c r="E59" s="38">
        <f>E60+E61</f>
        <v>7883.7</v>
      </c>
      <c r="F59" s="23">
        <f t="shared" si="0"/>
        <v>0.95071390670975831</v>
      </c>
    </row>
    <row r="60" spans="1:6" s="34" customFormat="1" ht="15.75" x14ac:dyDescent="0.25">
      <c r="A60" s="70"/>
      <c r="B60" s="25" t="s">
        <v>9</v>
      </c>
      <c r="C60" s="33"/>
      <c r="D60" s="59">
        <v>8292.4</v>
      </c>
      <c r="E60" s="59">
        <v>7883.7</v>
      </c>
      <c r="F60" s="29">
        <f t="shared" si="0"/>
        <v>0.95071390670975831</v>
      </c>
    </row>
    <row r="61" spans="1:6" s="34" customFormat="1" ht="15.75" x14ac:dyDescent="0.25">
      <c r="A61" s="70"/>
      <c r="B61" s="25" t="s">
        <v>53</v>
      </c>
      <c r="C61" s="33"/>
      <c r="D61" s="59">
        <v>0</v>
      </c>
      <c r="E61" s="59">
        <v>0</v>
      </c>
      <c r="F61" s="29">
        <v>0</v>
      </c>
    </row>
    <row r="62" spans="1:6" s="6" customFormat="1" ht="15.75" hidden="1" x14ac:dyDescent="0.2">
      <c r="A62" s="19" t="s">
        <v>40</v>
      </c>
      <c r="B62" s="69" t="s">
        <v>41</v>
      </c>
      <c r="C62" s="11"/>
      <c r="D62" s="38">
        <v>0</v>
      </c>
      <c r="E62" s="38"/>
      <c r="F62" s="23" t="e">
        <f t="shared" si="0"/>
        <v>#DIV/0!</v>
      </c>
    </row>
    <row r="63" spans="1:6" s="6" customFormat="1" ht="15.75" hidden="1" x14ac:dyDescent="0.2">
      <c r="A63" s="19"/>
      <c r="B63" s="25" t="s">
        <v>9</v>
      </c>
      <c r="C63" s="11"/>
      <c r="D63" s="38">
        <v>0</v>
      </c>
      <c r="E63" s="38"/>
      <c r="F63" s="23" t="e">
        <f t="shared" si="0"/>
        <v>#DIV/0!</v>
      </c>
    </row>
    <row r="64" spans="1:6" s="6" customFormat="1" ht="15.75" x14ac:dyDescent="0.2">
      <c r="A64" s="19" t="s">
        <v>40</v>
      </c>
      <c r="B64" s="69" t="s">
        <v>42</v>
      </c>
      <c r="C64" s="21" t="s">
        <v>47</v>
      </c>
      <c r="D64" s="38">
        <f>D65+D66</f>
        <v>1566.4</v>
      </c>
      <c r="E64" s="38">
        <f>E65+E66</f>
        <v>1566.4</v>
      </c>
      <c r="F64" s="23">
        <f t="shared" si="0"/>
        <v>1</v>
      </c>
    </row>
    <row r="65" spans="1:6" s="30" customFormat="1" ht="15.75" x14ac:dyDescent="0.25">
      <c r="A65" s="70"/>
      <c r="B65" s="25" t="s">
        <v>9</v>
      </c>
      <c r="C65" s="26"/>
      <c r="D65" s="59">
        <v>1566.4</v>
      </c>
      <c r="E65" s="59">
        <v>1566.4</v>
      </c>
      <c r="F65" s="29">
        <f t="shared" si="0"/>
        <v>1</v>
      </c>
    </row>
    <row r="66" spans="1:6" s="30" customFormat="1" ht="15.75" x14ac:dyDescent="0.25">
      <c r="A66" s="70"/>
      <c r="B66" s="25" t="s">
        <v>53</v>
      </c>
      <c r="C66" s="26"/>
      <c r="D66" s="59">
        <v>0</v>
      </c>
      <c r="E66" s="59">
        <v>0</v>
      </c>
      <c r="F66" s="29">
        <v>0</v>
      </c>
    </row>
    <row r="67" spans="1:6" ht="25.5" x14ac:dyDescent="0.25">
      <c r="A67" s="19" t="s">
        <v>43</v>
      </c>
      <c r="B67" s="69" t="s">
        <v>44</v>
      </c>
      <c r="C67" s="21" t="s">
        <v>47</v>
      </c>
      <c r="D67" s="71">
        <f>D69+D68</f>
        <v>15194.5</v>
      </c>
      <c r="E67" s="71">
        <f>E69+E68</f>
        <v>13855.9</v>
      </c>
      <c r="F67" s="23">
        <f t="shared" si="0"/>
        <v>0.91190233308104907</v>
      </c>
    </row>
    <row r="68" spans="1:6" s="34" customFormat="1" ht="15.75" x14ac:dyDescent="0.25">
      <c r="A68" s="70"/>
      <c r="B68" s="25" t="s">
        <v>9</v>
      </c>
      <c r="C68" s="72"/>
      <c r="D68" s="68">
        <v>15194.5</v>
      </c>
      <c r="E68" s="68">
        <f>13904.9-49</f>
        <v>13855.9</v>
      </c>
      <c r="F68" s="29">
        <f t="shared" si="0"/>
        <v>0.91190233308104907</v>
      </c>
    </row>
    <row r="69" spans="1:6" s="36" customFormat="1" ht="15.75" x14ac:dyDescent="0.25">
      <c r="A69" s="70"/>
      <c r="B69" s="25" t="s">
        <v>53</v>
      </c>
      <c r="C69" s="48"/>
      <c r="D69" s="59">
        <v>0</v>
      </c>
      <c r="E69" s="59">
        <v>0</v>
      </c>
      <c r="F69" s="29">
        <v>0</v>
      </c>
    </row>
    <row r="70" spans="1:6" s="36" customFormat="1" ht="26.25" customHeight="1" x14ac:dyDescent="0.25">
      <c r="A70" s="55" t="s">
        <v>48</v>
      </c>
      <c r="B70" s="56" t="s">
        <v>49</v>
      </c>
      <c r="C70" s="73" t="s">
        <v>47</v>
      </c>
      <c r="D70" s="58">
        <f>D71+D72</f>
        <v>1171.8</v>
      </c>
      <c r="E70" s="58">
        <f>E71+E72</f>
        <v>1171.8</v>
      </c>
      <c r="F70" s="5">
        <f t="shared" si="0"/>
        <v>1</v>
      </c>
    </row>
    <row r="71" spans="1:6" s="36" customFormat="1" ht="15.75" x14ac:dyDescent="0.25">
      <c r="A71" s="70"/>
      <c r="B71" s="25" t="s">
        <v>9</v>
      </c>
      <c r="C71" s="48"/>
      <c r="D71" s="59">
        <v>1171.8</v>
      </c>
      <c r="E71" s="59">
        <v>1171.8</v>
      </c>
      <c r="F71" s="29">
        <f t="shared" si="0"/>
        <v>1</v>
      </c>
    </row>
    <row r="72" spans="1:6" s="36" customFormat="1" ht="15.75" x14ac:dyDescent="0.25">
      <c r="A72" s="70"/>
      <c r="B72" s="25" t="s">
        <v>53</v>
      </c>
      <c r="C72" s="48"/>
      <c r="D72" s="59">
        <v>0</v>
      </c>
      <c r="E72" s="59">
        <v>0</v>
      </c>
      <c r="F72" s="29">
        <v>0</v>
      </c>
    </row>
    <row r="73" spans="1:6" s="40" customFormat="1" ht="15.75" x14ac:dyDescent="0.2">
      <c r="A73" s="55" t="s">
        <v>58</v>
      </c>
      <c r="B73" s="56" t="s">
        <v>59</v>
      </c>
      <c r="C73" s="39"/>
      <c r="D73" s="57">
        <f>D74+D75</f>
        <v>41428.699999999997</v>
      </c>
      <c r="E73" s="57">
        <f>E74+E75</f>
        <v>1029.5</v>
      </c>
      <c r="F73" s="5">
        <f t="shared" si="0"/>
        <v>2.4849922879549687E-2</v>
      </c>
    </row>
    <row r="74" spans="1:6" s="36" customFormat="1" ht="15.75" x14ac:dyDescent="0.25">
      <c r="A74" s="70"/>
      <c r="B74" s="25" t="s">
        <v>9</v>
      </c>
      <c r="C74" s="48"/>
      <c r="D74" s="59">
        <v>1428.7</v>
      </c>
      <c r="E74" s="59">
        <v>1029.5</v>
      </c>
      <c r="F74" s="29">
        <f t="shared" si="0"/>
        <v>0.72058514733673962</v>
      </c>
    </row>
    <row r="75" spans="1:6" s="36" customFormat="1" ht="15.75" x14ac:dyDescent="0.25">
      <c r="A75" s="70"/>
      <c r="B75" s="25" t="s">
        <v>53</v>
      </c>
      <c r="C75" s="48"/>
      <c r="D75" s="59">
        <v>40000</v>
      </c>
      <c r="E75" s="59">
        <v>0</v>
      </c>
      <c r="F75" s="29">
        <v>0</v>
      </c>
    </row>
    <row r="76" spans="1:6" s="34" customFormat="1" ht="15.75" x14ac:dyDescent="0.25">
      <c r="A76" s="74"/>
      <c r="B76" s="14" t="s">
        <v>45</v>
      </c>
      <c r="C76" s="26"/>
      <c r="D76" s="75">
        <f>D77+D78</f>
        <v>75212.600000000006</v>
      </c>
      <c r="E76" s="75">
        <f>E77+E78</f>
        <v>26785.899999999998</v>
      </c>
      <c r="F76" s="43">
        <f t="shared" si="0"/>
        <v>0.35613580703233227</v>
      </c>
    </row>
    <row r="77" spans="1:6" s="34" customFormat="1" ht="15.75" x14ac:dyDescent="0.25">
      <c r="A77" s="74"/>
      <c r="B77" s="14" t="s">
        <v>9</v>
      </c>
      <c r="C77" s="26"/>
      <c r="D77" s="75">
        <f>D39+D45+D57+D71+D74</f>
        <v>35212.6</v>
      </c>
      <c r="E77" s="75">
        <f>E39+E45+E57+E71+E74</f>
        <v>26785.899999999998</v>
      </c>
      <c r="F77" s="43">
        <f t="shared" si="0"/>
        <v>0.76069077546105657</v>
      </c>
    </row>
    <row r="78" spans="1:6" s="34" customFormat="1" x14ac:dyDescent="0.25">
      <c r="A78" s="44"/>
      <c r="B78" s="14" t="s">
        <v>53</v>
      </c>
      <c r="C78" s="26"/>
      <c r="D78" s="75">
        <f>D40+D46+D58+D72+D75</f>
        <v>40000</v>
      </c>
      <c r="E78" s="75">
        <f>E40+E46+E58+E72+E75</f>
        <v>0</v>
      </c>
      <c r="F78" s="43">
        <f t="shared" si="0"/>
        <v>0</v>
      </c>
    </row>
    <row r="84" spans="1:1" x14ac:dyDescent="0.25">
      <c r="A84" s="76" t="s">
        <v>51</v>
      </c>
    </row>
    <row r="85" spans="1:1" x14ac:dyDescent="0.25">
      <c r="A85" s="1" t="s">
        <v>52</v>
      </c>
    </row>
  </sheetData>
  <mergeCells count="10">
    <mergeCell ref="A1:F1"/>
    <mergeCell ref="A2:F2"/>
    <mergeCell ref="A3:F3"/>
    <mergeCell ref="A4:A9"/>
    <mergeCell ref="B4:B9"/>
    <mergeCell ref="C4:C9"/>
    <mergeCell ref="D4:F6"/>
    <mergeCell ref="D7:D9"/>
    <mergeCell ref="E7:E9"/>
    <mergeCell ref="F7:F9"/>
  </mergeCells>
  <pageMargins left="0.70866141732283472" right="0.70866141732283472" top="0.35433070866141736" bottom="0.35433070866141736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2018-03-06T00:25:29Z</cp:lastPrinted>
  <dcterms:created xsi:type="dcterms:W3CDTF">2016-01-12T01:41:28Z</dcterms:created>
  <dcterms:modified xsi:type="dcterms:W3CDTF">2018-03-06T03:43:21Z</dcterms:modified>
</cp:coreProperties>
</file>