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definedNames>
    <definedName name="_xlnm.Print_Area" localSheetId="3">'Раздел 4'!$A$1:$N$20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4" l="1"/>
  <c r="H19" i="4"/>
  <c r="H18" i="4"/>
  <c r="H17" i="4"/>
  <c r="M20" i="4"/>
  <c r="L20" i="4"/>
  <c r="K20" i="4"/>
  <c r="M19" i="4"/>
  <c r="L19" i="4"/>
  <c r="K19" i="4"/>
  <c r="L18" i="4"/>
  <c r="K18" i="4"/>
  <c r="J20" i="4"/>
  <c r="J19" i="4"/>
  <c r="J18" i="4"/>
  <c r="I20" i="4"/>
  <c r="I19" i="4"/>
  <c r="I18" i="4"/>
  <c r="M17" i="4"/>
  <c r="L17" i="4"/>
  <c r="K17" i="4"/>
  <c r="J17" i="4"/>
  <c r="J16" i="4" s="1"/>
  <c r="I17" i="4"/>
  <c r="K16" i="4" l="1"/>
  <c r="L16" i="4"/>
  <c r="M16" i="4"/>
  <c r="H16" i="4"/>
  <c r="I16" i="4"/>
  <c r="N20" i="4"/>
  <c r="N19" i="4"/>
  <c r="N17" i="4"/>
  <c r="I6" i="4"/>
  <c r="H6" i="4"/>
  <c r="N16" i="4" l="1"/>
  <c r="N18" i="4"/>
  <c r="N15" i="4"/>
  <c r="N14" i="4"/>
  <c r="N13" i="4"/>
  <c r="N12" i="4"/>
  <c r="M11" i="4"/>
  <c r="L11" i="4"/>
  <c r="K11" i="4"/>
  <c r="J11" i="4"/>
  <c r="I11" i="4"/>
  <c r="H11" i="4"/>
  <c r="N10" i="4"/>
  <c r="N9" i="4"/>
  <c r="N8" i="4"/>
  <c r="N7" i="4"/>
  <c r="M6" i="4"/>
  <c r="L6" i="4"/>
  <c r="K6" i="4"/>
  <c r="J6" i="4"/>
  <c r="N6" i="4" l="1"/>
  <c r="N11" i="4"/>
</calcChain>
</file>

<file path=xl/sharedStrings.xml><?xml version="1.0" encoding="utf-8"?>
<sst xmlns="http://schemas.openxmlformats.org/spreadsheetml/2006/main" count="76" uniqueCount="55">
  <si>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</si>
  <si>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</si>
  <si>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</si>
  <si>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</si>
  <si>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</si>
  <si>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</si>
  <si>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</si>
  <si>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Базовое значение</t>
  </si>
  <si>
    <t>Единица измерения (по ОКЕИ)</t>
  </si>
  <si>
    <t>Уровень показателя</t>
  </si>
  <si>
    <t>Наименование показателя</t>
  </si>
  <si>
    <t>1.</t>
  </si>
  <si>
    <t>2.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</si>
  <si>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</si>
  <si>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</si>
  <si>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</si>
  <si>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</si>
  <si>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</si>
  <si>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</si>
  <si>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</si>
  <si>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</si>
  <si>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</si>
  <si>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</si>
  <si>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</si>
  <si>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</si>
  <si>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</si>
  <si>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</si>
  <si>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1.2.</t>
  </si>
  <si>
    <t xml:space="preserve">№      п/п 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</si>
  <si>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</si>
  <si>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%</t>
  </si>
  <si>
    <t>МП</t>
  </si>
  <si>
    <t>ИТОГО по комплексу процессных мероприятий, в том числе:</t>
  </si>
  <si>
    <t>Базовое значение 2024</t>
  </si>
  <si>
    <t xml:space="preserve">            утвержденной постановлением администрации от____________№______</t>
  </si>
  <si>
    <t>Раздел 3. Перечень процессных мероприятий</t>
  </si>
  <si>
    <t xml:space="preserve">отдел КСМиСПТиКМНС, </t>
  </si>
  <si>
    <t>культуры в МО Ногликский муниципальный округ Сахалинской области",</t>
  </si>
  <si>
    <t>Департамент социальной политики администрации МО, учреждения культуры (филиалы).</t>
  </si>
  <si>
    <t>Число посещений мероприятий организаций культуры</t>
  </si>
  <si>
    <t>Ед.</t>
  </si>
  <si>
    <t>457600</t>
  </si>
  <si>
    <t>Доля зданий учреждений культуры, находящихся в удовлетворительном состоянии, в общем количестве зданий данных учреждений</t>
  </si>
  <si>
    <t xml:space="preserve">           Приложение № 5 к муниципальной программе "Развитие</t>
  </si>
  <si>
    <t>Задача 1. Развитие библиотечного дела</t>
  </si>
  <si>
    <t>Развитие библиотечного дела</t>
  </si>
  <si>
    <t xml:space="preserve"> Оказание услуг и обеспчение деятельности библиотек и филиалов</t>
  </si>
  <si>
    <t>Развитие библиотечного дела, в том числе</t>
  </si>
  <si>
    <t>Оказание услуг и обеспечение деятельности библиотек и филиалов, в том числе</t>
  </si>
  <si>
    <t>1. Обеспечение деятельности библиотек и филиалов.</t>
  </si>
  <si>
    <t xml:space="preserve">ПАСПОРТ
комплек процессных мероприятий "Создание условий для развития библиотечного дела"
</t>
  </si>
  <si>
    <t>Задача 2. Оказание услуг и обеспечение деятельности библиотек и филиалов.</t>
  </si>
  <si>
    <t>Задача 1. Развитие библиотечного дела;</t>
  </si>
  <si>
    <t>Раздел 2. Показатели комплекса процессных мероприятий</t>
  </si>
  <si>
    <t>1. Библиотечное, библиографическое и информационное обслуживание пользователей библиотеки.
2. Библиографическая обработка документов и создание каталогов.
3. Формирование, учет, изучение, обеспечение физического сохранения и безопасности фондов библиотек, включая оцифрoвку фондов.
4. Реализация проекта "Модельная библиотека";                                    5. Издательская деятельность;                                       6. Автоматизация процессов облуживания ппользователей библиотек;                                           7. Организация доступа в банк профессиональной информации на любых носителях и доступ к общероссийским базам данных.                                  8. Подготовка и издание оперативной и тематической экспресс-информации.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</si>
</sst>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 vertical="top"/>
    </xf>
    <xf numFmtId="2" fontId="3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showWhiteSpace="0" view="pageBreakPreview" zoomScaleNormal="100" zoomScaleSheetLayoutView="100" workbookViewId="0">
      <selection activeCell="N33" sqref="N32:N33"/>
    </sheetView>
  </sheetViews>
  <sheetFormatPr defaultRowHeight="15.75" x14ac:dyDescent="0.25"/>
  <cols>
    <col min="1" max="5" width="9.140625" style="7"/>
    <col min="6" max="6" width="4.42578125" style="7" customWidth="1"/>
    <col min="7" max="7" width="0.5703125" style="7" hidden="1" customWidth="1"/>
    <col min="8" max="8" width="9.140625" style="7" hidden="1" customWidth="1"/>
    <col min="9" max="14" width="9.140625" style="7"/>
    <col min="15" max="15" width="22.28515625" style="7" customWidth="1"/>
    <col min="16" max="16384" width="9.140625" style="7"/>
  </cols>
  <sheetData>
    <row r="1" spans="1:15" ht="20.25" customHeight="1" x14ac:dyDescent="0.25">
      <c r="H1" s="13"/>
      <c r="I1" s="25" t="s">
        <v>43</v>
      </c>
      <c r="J1" s="25"/>
      <c r="K1" s="25"/>
      <c r="L1" s="25"/>
      <c r="M1" s="25"/>
      <c r="N1" s="25"/>
      <c r="O1" s="25"/>
    </row>
    <row r="2" spans="1:15" x14ac:dyDescent="0.25">
      <c r="H2" s="25" t="s">
        <v>37</v>
      </c>
      <c r="I2" s="25"/>
      <c r="J2" s="25"/>
      <c r="K2" s="25"/>
      <c r="L2" s="25"/>
      <c r="M2" s="25"/>
      <c r="N2" s="25"/>
      <c r="O2" s="25"/>
    </row>
    <row r="3" spans="1:15" x14ac:dyDescent="0.25">
      <c r="H3" s="25" t="s">
        <v>34</v>
      </c>
      <c r="I3" s="25"/>
      <c r="J3" s="25"/>
      <c r="K3" s="25"/>
      <c r="L3" s="25"/>
      <c r="M3" s="25"/>
      <c r="N3" s="25"/>
      <c r="O3" s="25"/>
    </row>
    <row r="4" spans="1:15" x14ac:dyDescent="0.25">
      <c r="H4" s="25"/>
      <c r="I4" s="26"/>
      <c r="J4" s="26"/>
      <c r="K4" s="26"/>
      <c r="L4" s="26"/>
      <c r="M4" s="26"/>
      <c r="N4" s="26"/>
      <c r="O4" s="26"/>
    </row>
    <row r="5" spans="1:15" ht="9" customHeight="1" x14ac:dyDescent="0.25"/>
    <row r="6" spans="1:15" ht="0.75" customHeight="1" x14ac:dyDescent="0.25"/>
    <row r="7" spans="1:15" ht="41.25" customHeight="1" x14ac:dyDescent="0.25">
      <c r="A7" s="30" t="s">
        <v>50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1"/>
      <c r="O7" s="31"/>
    </row>
    <row r="8" spans="1:15" ht="16.5" customHeight="1" x14ac:dyDescent="0.25">
      <c r="A8" s="30" t="s">
        <v>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5"/>
    <row r="10" spans="1:15" ht="38.25" customHeight="1" x14ac:dyDescent="0.25">
      <c r="A10" s="27" t="s">
        <v>0</v>
      </c>
      <c r="B10" s="28"/>
      <c r="C10" s="28"/>
      <c r="D10" s="28"/>
      <c r="E10" s="28"/>
      <c r="F10" s="28"/>
      <c r="G10" s="28"/>
      <c r="H10" s="28"/>
      <c r="I10" s="32" t="s">
        <v>29</v>
      </c>
      <c r="J10" s="33"/>
      <c r="K10" s="33"/>
      <c r="L10" s="33"/>
      <c r="M10" s="33"/>
      <c r="N10" s="33"/>
      <c r="O10" s="33"/>
    </row>
    <row r="11" spans="1:15" ht="39" customHeight="1" x14ac:dyDescent="0.25">
      <c r="A11" s="27" t="s">
        <v>1</v>
      </c>
      <c r="B11" s="28"/>
      <c r="C11" s="28"/>
      <c r="D11" s="28"/>
      <c r="E11" s="28"/>
      <c r="F11" s="28"/>
      <c r="G11" s="28"/>
      <c r="H11" s="28"/>
      <c r="I11" s="34" t="s">
        <v>38</v>
      </c>
      <c r="J11" s="35"/>
      <c r="K11" s="35"/>
      <c r="L11" s="35"/>
      <c r="M11" s="35"/>
      <c r="N11" s="35"/>
      <c r="O11" s="35"/>
    </row>
    <row r="12" spans="1:15" ht="22.5" customHeight="1" x14ac:dyDescent="0.25">
      <c r="A12" s="27" t="s">
        <v>2</v>
      </c>
      <c r="B12" s="28"/>
      <c r="C12" s="28"/>
      <c r="D12" s="28"/>
      <c r="E12" s="28"/>
      <c r="F12" s="28"/>
      <c r="G12" s="28"/>
      <c r="H12" s="29"/>
      <c r="I12" s="36" t="s">
        <v>52</v>
      </c>
      <c r="J12" s="37"/>
      <c r="K12" s="37"/>
      <c r="L12" s="37"/>
      <c r="M12" s="37"/>
      <c r="N12" s="37"/>
      <c r="O12" s="38"/>
    </row>
    <row r="13" spans="1:15" ht="22.5" customHeight="1" x14ac:dyDescent="0.25">
      <c r="A13" s="28"/>
      <c r="B13" s="28"/>
      <c r="C13" s="28"/>
      <c r="D13" s="28"/>
      <c r="E13" s="28"/>
      <c r="F13" s="28"/>
      <c r="G13" s="28"/>
      <c r="H13" s="29"/>
      <c r="I13" s="39" t="s">
        <v>51</v>
      </c>
      <c r="J13" s="40"/>
      <c r="K13" s="40"/>
      <c r="L13" s="40"/>
      <c r="M13" s="40"/>
      <c r="N13" s="40"/>
      <c r="O13" s="41"/>
    </row>
  </sheetData>
  <mergeCells count="13">
    <mergeCell ref="I1:O1"/>
    <mergeCell ref="H2:O2"/>
    <mergeCell ref="H3:O3"/>
    <mergeCell ref="H4:O4"/>
    <mergeCell ref="A12:H13"/>
    <mergeCell ref="A8:O8"/>
    <mergeCell ref="A7:O7"/>
    <mergeCell ref="A10:H10"/>
    <mergeCell ref="I10:O10"/>
    <mergeCell ref="A11:H11"/>
    <mergeCell ref="I11:O11"/>
    <mergeCell ref="I12:O12"/>
    <mergeCell ref="I13:O13"/>
  </mergeCells>
  <pageMargins left="0.73958333333333337" right="0.25" top="0.75" bottom="0.2291666666666666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view="pageBreakPreview" zoomScale="112" zoomScaleNormal="100" zoomScaleSheetLayoutView="112" workbookViewId="0">
      <selection activeCell="B15" sqref="B15"/>
    </sheetView>
  </sheetViews>
  <sheetFormatPr defaultRowHeight="15" x14ac:dyDescent="0.25"/>
  <cols>
    <col min="1" max="1" width="5.28515625" customWidth="1"/>
    <col min="2" max="2" width="55.85546875" customWidth="1"/>
    <col min="4" max="5" width="8.85546875" customWidth="1"/>
    <col min="10" max="11" width="8.85546875" customWidth="1"/>
    <col min="12" max="12" width="22" customWidth="1"/>
  </cols>
  <sheetData>
    <row r="1" spans="1:12" ht="15.75" x14ac:dyDescent="0.25">
      <c r="A1" s="42" t="s">
        <v>53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3" spans="1:12" ht="22.9" customHeight="1" x14ac:dyDescent="0.25">
      <c r="A3" s="46" t="s">
        <v>13</v>
      </c>
      <c r="B3" s="43" t="s">
        <v>10</v>
      </c>
      <c r="C3" s="46" t="s">
        <v>9</v>
      </c>
      <c r="D3" s="46" t="s">
        <v>8</v>
      </c>
      <c r="E3" s="46" t="s">
        <v>33</v>
      </c>
      <c r="F3" s="49" t="s">
        <v>5</v>
      </c>
      <c r="G3" s="50"/>
      <c r="H3" s="50"/>
      <c r="I3" s="50"/>
      <c r="J3" s="50"/>
      <c r="K3" s="51"/>
      <c r="L3" s="46" t="s">
        <v>4</v>
      </c>
    </row>
    <row r="4" spans="1:12" ht="16.899999999999999" customHeight="1" x14ac:dyDescent="0.25">
      <c r="A4" s="47"/>
      <c r="B4" s="44"/>
      <c r="C4" s="47"/>
      <c r="D4" s="47"/>
      <c r="E4" s="47"/>
      <c r="F4" s="1">
        <v>2026</v>
      </c>
      <c r="G4" s="3">
        <v>2027</v>
      </c>
      <c r="H4" s="3">
        <v>2028</v>
      </c>
      <c r="I4" s="3">
        <v>2029</v>
      </c>
      <c r="J4" s="3">
        <v>2030</v>
      </c>
      <c r="K4" s="3">
        <v>2031</v>
      </c>
      <c r="L4" s="47"/>
    </row>
    <row r="5" spans="1:12" ht="28.5" customHeight="1" x14ac:dyDescent="0.25">
      <c r="A5" s="48"/>
      <c r="B5" s="45"/>
      <c r="C5" s="48"/>
      <c r="D5" s="48"/>
      <c r="E5" s="48"/>
      <c r="F5" s="2" t="s">
        <v>6</v>
      </c>
      <c r="G5" s="2" t="s">
        <v>6</v>
      </c>
      <c r="H5" s="2" t="s">
        <v>6</v>
      </c>
      <c r="I5" s="2" t="s">
        <v>6</v>
      </c>
      <c r="J5" s="2" t="s">
        <v>6</v>
      </c>
      <c r="K5" s="2" t="s">
        <v>6</v>
      </c>
      <c r="L5" s="48"/>
    </row>
    <row r="6" spans="1:12" x14ac:dyDescent="0.25">
      <c r="A6" s="1">
        <v>1</v>
      </c>
      <c r="B6" s="14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</row>
    <row r="7" spans="1:12" ht="36.75" customHeight="1" x14ac:dyDescent="0.25">
      <c r="A7" s="12" t="s">
        <v>11</v>
      </c>
      <c r="B7" s="24" t="s">
        <v>39</v>
      </c>
      <c r="C7" s="16" t="s">
        <v>31</v>
      </c>
      <c r="D7" s="12" t="s">
        <v>40</v>
      </c>
      <c r="E7" s="15">
        <v>16840</v>
      </c>
      <c r="F7" s="15">
        <v>257600</v>
      </c>
      <c r="G7" s="15">
        <v>390100</v>
      </c>
      <c r="H7" s="11" t="s">
        <v>41</v>
      </c>
      <c r="I7" s="15">
        <v>491300</v>
      </c>
      <c r="J7" s="15">
        <v>591300</v>
      </c>
      <c r="K7" s="12">
        <v>591300</v>
      </c>
      <c r="L7" s="11" t="s">
        <v>36</v>
      </c>
    </row>
    <row r="8" spans="1:12" ht="57" customHeight="1" x14ac:dyDescent="0.25">
      <c r="A8" s="12" t="s">
        <v>12</v>
      </c>
      <c r="B8" s="22" t="s">
        <v>42</v>
      </c>
      <c r="C8" s="16" t="s">
        <v>31</v>
      </c>
      <c r="D8" s="17" t="s">
        <v>30</v>
      </c>
      <c r="E8" s="15">
        <v>81.8</v>
      </c>
      <c r="F8" s="15">
        <v>81.8</v>
      </c>
      <c r="G8" s="15">
        <v>72</v>
      </c>
      <c r="H8" s="15">
        <v>72</v>
      </c>
      <c r="I8" s="15">
        <v>72</v>
      </c>
      <c r="J8" s="15">
        <v>74</v>
      </c>
      <c r="K8" s="15">
        <v>74</v>
      </c>
      <c r="L8" s="11" t="s">
        <v>36</v>
      </c>
    </row>
    <row r="9" spans="1:12" ht="58.5" customHeight="1" x14ac:dyDescent="0.25"/>
  </sheetData>
  <mergeCells count="8">
    <mergeCell ref="A1:L1"/>
    <mergeCell ref="B3:B5"/>
    <mergeCell ref="L3:L5"/>
    <mergeCell ref="A3:A5"/>
    <mergeCell ref="F3:K3"/>
    <mergeCell ref="E3:E5"/>
    <mergeCell ref="D3:D5"/>
    <mergeCell ref="C3:C5"/>
  </mergeCells>
  <pageMargins left="0.25" right="0.25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="112" zoomScaleNormal="84" zoomScaleSheetLayoutView="112" workbookViewId="0">
      <selection activeCell="R7" sqref="R7"/>
    </sheetView>
  </sheetViews>
  <sheetFormatPr defaultRowHeight="15" x14ac:dyDescent="0.25"/>
  <cols>
    <col min="1" max="1" width="5.7109375" customWidth="1"/>
    <col min="2" max="2" width="15.42578125" customWidth="1"/>
    <col min="3" max="3" width="14.7109375" customWidth="1"/>
    <col min="4" max="4" width="38" customWidth="1"/>
    <col min="5" max="5" width="11.5703125" customWidth="1"/>
    <col min="6" max="6" width="11.28515625" customWidth="1"/>
    <col min="12" max="12" width="9.5703125" customWidth="1"/>
  </cols>
  <sheetData>
    <row r="1" spans="1:12" ht="15.75" x14ac:dyDescent="0.25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5.9" customHeight="1" x14ac:dyDescent="0.25">
      <c r="A3" s="46" t="s">
        <v>13</v>
      </c>
      <c r="B3" s="60" t="s">
        <v>17</v>
      </c>
      <c r="C3" s="46" t="s">
        <v>16</v>
      </c>
      <c r="D3" s="46" t="s">
        <v>15</v>
      </c>
      <c r="E3" s="46" t="s">
        <v>8</v>
      </c>
      <c r="F3" s="46" t="s">
        <v>7</v>
      </c>
      <c r="G3" s="56" t="s">
        <v>14</v>
      </c>
      <c r="H3" s="57"/>
      <c r="I3" s="57"/>
      <c r="J3" s="57"/>
      <c r="K3" s="57"/>
      <c r="L3" s="58"/>
    </row>
    <row r="4" spans="1:12" ht="22.5" customHeight="1" x14ac:dyDescent="0.25">
      <c r="A4" s="59"/>
      <c r="B4" s="61"/>
      <c r="C4" s="59"/>
      <c r="D4" s="59"/>
      <c r="E4" s="59"/>
      <c r="F4" s="59"/>
      <c r="G4" s="2">
        <v>2026</v>
      </c>
      <c r="H4" s="2">
        <v>2027</v>
      </c>
      <c r="I4" s="2">
        <v>2028</v>
      </c>
      <c r="J4" s="2">
        <v>2029</v>
      </c>
      <c r="K4" s="2">
        <v>2030</v>
      </c>
      <c r="L4" s="2">
        <v>2031</v>
      </c>
    </row>
    <row r="5" spans="1:12" ht="19.5" customHeight="1" x14ac:dyDescent="0.25">
      <c r="A5" s="12">
        <v>1</v>
      </c>
      <c r="B5" s="23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</row>
    <row r="6" spans="1:12" ht="19.5" customHeight="1" x14ac:dyDescent="0.25">
      <c r="A6" s="52" t="s">
        <v>44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4"/>
    </row>
    <row r="7" spans="1:12" ht="380.25" customHeight="1" x14ac:dyDescent="0.25">
      <c r="A7" s="12" t="s">
        <v>26</v>
      </c>
      <c r="B7" s="55" t="s">
        <v>45</v>
      </c>
      <c r="C7" s="55"/>
      <c r="D7" s="22" t="s">
        <v>54</v>
      </c>
      <c r="E7" s="12" t="s">
        <v>30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</row>
    <row r="8" spans="1:12" ht="63.75" customHeight="1" x14ac:dyDescent="0.25">
      <c r="A8" s="12" t="s">
        <v>27</v>
      </c>
      <c r="B8" s="55" t="s">
        <v>46</v>
      </c>
      <c r="C8" s="55"/>
      <c r="D8" s="22" t="s">
        <v>49</v>
      </c>
      <c r="E8" s="12" t="s">
        <v>30</v>
      </c>
      <c r="F8" s="12">
        <v>100</v>
      </c>
      <c r="G8" s="12">
        <v>100</v>
      </c>
      <c r="H8" s="12">
        <v>100</v>
      </c>
      <c r="I8" s="12">
        <v>100</v>
      </c>
      <c r="J8" s="12">
        <v>100</v>
      </c>
      <c r="K8" s="12">
        <v>100</v>
      </c>
      <c r="L8" s="12">
        <v>100</v>
      </c>
    </row>
  </sheetData>
  <mergeCells count="11">
    <mergeCell ref="A6:L6"/>
    <mergeCell ref="B7:C7"/>
    <mergeCell ref="B8:C8"/>
    <mergeCell ref="A1:L1"/>
    <mergeCell ref="G3:L3"/>
    <mergeCell ref="F3:F4"/>
    <mergeCell ref="E3:E4"/>
    <mergeCell ref="D3:D4"/>
    <mergeCell ref="C3:C4"/>
    <mergeCell ref="B3:B4"/>
    <mergeCell ref="A3:A4"/>
  </mergeCells>
  <pageMargins left="0.25" right="0.25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view="pageBreakPreview" zoomScale="98" zoomScaleNormal="100" zoomScaleSheetLayoutView="98" workbookViewId="0">
      <selection activeCell="Q14" sqref="Q14"/>
    </sheetView>
  </sheetViews>
  <sheetFormatPr defaultRowHeight="15" x14ac:dyDescent="0.25"/>
  <cols>
    <col min="1" max="1" width="6.5703125" customWidth="1"/>
    <col min="7" max="7" width="20.28515625" customWidth="1"/>
    <col min="8" max="8" width="12.5703125" customWidth="1"/>
    <col min="9" max="9" width="12.42578125" customWidth="1"/>
    <col min="10" max="10" width="10.28515625" customWidth="1"/>
    <col min="11" max="11" width="10.5703125" customWidth="1"/>
    <col min="12" max="12" width="9.7109375" bestFit="1" customWidth="1"/>
    <col min="13" max="13" width="10" customWidth="1"/>
    <col min="14" max="14" width="15.42578125" customWidth="1"/>
  </cols>
  <sheetData>
    <row r="1" spans="1:15" ht="15.75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3" spans="1:15" ht="33.6" customHeight="1" x14ac:dyDescent="0.25">
      <c r="A3" s="46" t="s">
        <v>28</v>
      </c>
      <c r="B3" s="60" t="s">
        <v>21</v>
      </c>
      <c r="C3" s="66"/>
      <c r="D3" s="66"/>
      <c r="E3" s="66"/>
      <c r="F3" s="66"/>
      <c r="G3" s="67"/>
      <c r="H3" s="56" t="s">
        <v>20</v>
      </c>
      <c r="I3" s="57"/>
      <c r="J3" s="57"/>
      <c r="K3" s="57"/>
      <c r="L3" s="57"/>
      <c r="M3" s="58"/>
      <c r="N3" s="46" t="s">
        <v>19</v>
      </c>
    </row>
    <row r="4" spans="1:15" x14ac:dyDescent="0.25">
      <c r="A4" s="65"/>
      <c r="B4" s="68"/>
      <c r="C4" s="69"/>
      <c r="D4" s="69"/>
      <c r="E4" s="69"/>
      <c r="F4" s="69"/>
      <c r="G4" s="70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65"/>
    </row>
    <row r="5" spans="1:15" x14ac:dyDescent="0.25">
      <c r="A5" s="4">
        <v>1</v>
      </c>
      <c r="B5" s="77">
        <v>2</v>
      </c>
      <c r="C5" s="78"/>
      <c r="D5" s="78"/>
      <c r="E5" s="78"/>
      <c r="F5" s="78"/>
      <c r="G5" s="79"/>
      <c r="H5" s="4">
        <v>3</v>
      </c>
      <c r="I5" s="4">
        <v>4</v>
      </c>
      <c r="J5" s="4">
        <v>5</v>
      </c>
      <c r="K5" s="4">
        <v>6</v>
      </c>
      <c r="L5" s="4">
        <v>7</v>
      </c>
      <c r="M5" s="4">
        <v>8</v>
      </c>
      <c r="N5" s="4">
        <v>9</v>
      </c>
    </row>
    <row r="6" spans="1:15" ht="30.75" customHeight="1" x14ac:dyDescent="0.25">
      <c r="A6" s="8" t="s">
        <v>11</v>
      </c>
      <c r="B6" s="74" t="s">
        <v>47</v>
      </c>
      <c r="C6" s="75"/>
      <c r="D6" s="75"/>
      <c r="E6" s="75"/>
      <c r="F6" s="75"/>
      <c r="G6" s="76"/>
      <c r="H6" s="9">
        <f>H7+H8+H9+H10</f>
        <v>898</v>
      </c>
      <c r="I6" s="9">
        <f>I7+I8+I9+I10</f>
        <v>898</v>
      </c>
      <c r="J6" s="9">
        <f>SUM(J7:J10)</f>
        <v>934</v>
      </c>
      <c r="K6" s="9">
        <f t="shared" ref="K6:M6" si="0">SUM(K7:K10)</f>
        <v>971.4</v>
      </c>
      <c r="L6" s="9">
        <f t="shared" si="0"/>
        <v>1010.2</v>
      </c>
      <c r="M6" s="9">
        <f t="shared" si="0"/>
        <v>1050.5999999999999</v>
      </c>
      <c r="N6" s="9">
        <f>H6+I6+J6+K6+L6+M6</f>
        <v>5762.2000000000007</v>
      </c>
    </row>
    <row r="7" spans="1:15" ht="15.75" x14ac:dyDescent="0.25">
      <c r="A7" s="5"/>
      <c r="B7" s="71" t="s">
        <v>24</v>
      </c>
      <c r="C7" s="72"/>
      <c r="D7" s="72"/>
      <c r="E7" s="72"/>
      <c r="F7" s="72"/>
      <c r="G7" s="73"/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f>SUM(H7:M7)</f>
        <v>0</v>
      </c>
    </row>
    <row r="8" spans="1:15" ht="15.75" x14ac:dyDescent="0.25">
      <c r="A8" s="5"/>
      <c r="B8" s="71" t="s">
        <v>22</v>
      </c>
      <c r="C8" s="72"/>
      <c r="D8" s="72"/>
      <c r="E8" s="72"/>
      <c r="F8" s="72"/>
      <c r="G8" s="73"/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f t="shared" ref="N8:N10" si="1">SUM(H8:M8)</f>
        <v>0</v>
      </c>
    </row>
    <row r="9" spans="1:15" ht="15.75" x14ac:dyDescent="0.25">
      <c r="A9" s="5"/>
      <c r="B9" s="71" t="s">
        <v>23</v>
      </c>
      <c r="C9" s="72"/>
      <c r="D9" s="72"/>
      <c r="E9" s="72"/>
      <c r="F9" s="72"/>
      <c r="G9" s="73"/>
      <c r="H9" s="10">
        <v>898</v>
      </c>
      <c r="I9" s="10">
        <v>898</v>
      </c>
      <c r="J9" s="10">
        <v>934</v>
      </c>
      <c r="K9" s="10">
        <v>971.4</v>
      </c>
      <c r="L9" s="10">
        <v>1010.2</v>
      </c>
      <c r="M9" s="10">
        <v>1050.5999999999999</v>
      </c>
      <c r="N9" s="10">
        <f t="shared" si="1"/>
        <v>5762.2000000000007</v>
      </c>
    </row>
    <row r="10" spans="1:15" ht="15.75" x14ac:dyDescent="0.25">
      <c r="A10" s="5"/>
      <c r="B10" s="71" t="s">
        <v>25</v>
      </c>
      <c r="C10" s="72"/>
      <c r="D10" s="72"/>
      <c r="E10" s="72"/>
      <c r="F10" s="72"/>
      <c r="G10" s="73"/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f t="shared" si="1"/>
        <v>0</v>
      </c>
    </row>
    <row r="11" spans="1:15" ht="42" customHeight="1" x14ac:dyDescent="0.25">
      <c r="A11" s="8" t="s">
        <v>12</v>
      </c>
      <c r="B11" s="74" t="s">
        <v>48</v>
      </c>
      <c r="C11" s="75"/>
      <c r="D11" s="75"/>
      <c r="E11" s="75"/>
      <c r="F11" s="75"/>
      <c r="G11" s="76"/>
      <c r="H11" s="9">
        <f>SUM(H12:H15)</f>
        <v>63501.1</v>
      </c>
      <c r="I11" s="9">
        <f t="shared" ref="I11:J11" si="2">SUM(I12:I15)</f>
        <v>63894.6</v>
      </c>
      <c r="J11" s="9">
        <f t="shared" si="2"/>
        <v>66450.399999999994</v>
      </c>
      <c r="K11" s="9">
        <f>SUM(K12:K15)</f>
        <v>69108.399999999994</v>
      </c>
      <c r="L11" s="9">
        <f t="shared" ref="L11:M11" si="3">SUM(L12:L15)</f>
        <v>71872.7</v>
      </c>
      <c r="M11" s="9">
        <f t="shared" si="3"/>
        <v>74747.600000000006</v>
      </c>
      <c r="N11" s="9">
        <f>SUM(H11:M11)</f>
        <v>409574.80000000005</v>
      </c>
    </row>
    <row r="12" spans="1:15" ht="15.75" x14ac:dyDescent="0.25">
      <c r="A12" s="5"/>
      <c r="B12" s="71" t="s">
        <v>24</v>
      </c>
      <c r="C12" s="72"/>
      <c r="D12" s="72"/>
      <c r="E12" s="72"/>
      <c r="F12" s="72"/>
      <c r="G12" s="73"/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f>SUM(H12:M12)</f>
        <v>0</v>
      </c>
    </row>
    <row r="13" spans="1:15" ht="15.75" x14ac:dyDescent="0.25">
      <c r="A13" s="5"/>
      <c r="B13" s="71" t="s">
        <v>22</v>
      </c>
      <c r="C13" s="72"/>
      <c r="D13" s="72"/>
      <c r="E13" s="72"/>
      <c r="F13" s="72"/>
      <c r="G13" s="73"/>
      <c r="H13" s="10"/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f t="shared" ref="N13:N15" si="4">SUM(H13:M13)</f>
        <v>0</v>
      </c>
    </row>
    <row r="14" spans="1:15" ht="15.75" x14ac:dyDescent="0.25">
      <c r="A14" s="5"/>
      <c r="B14" s="71" t="s">
        <v>23</v>
      </c>
      <c r="C14" s="72"/>
      <c r="D14" s="72"/>
      <c r="E14" s="72"/>
      <c r="F14" s="72"/>
      <c r="G14" s="73"/>
      <c r="H14" s="10">
        <v>63501.1</v>
      </c>
      <c r="I14" s="10">
        <v>63894.6</v>
      </c>
      <c r="J14" s="10">
        <v>66450.399999999994</v>
      </c>
      <c r="K14" s="10">
        <v>69108.399999999994</v>
      </c>
      <c r="L14" s="10">
        <v>71872.7</v>
      </c>
      <c r="M14" s="10">
        <v>74747.600000000006</v>
      </c>
      <c r="N14" s="10">
        <f t="shared" si="4"/>
        <v>409574.80000000005</v>
      </c>
    </row>
    <row r="15" spans="1:15" ht="15.75" x14ac:dyDescent="0.25">
      <c r="A15" s="5"/>
      <c r="B15" s="71" t="s">
        <v>25</v>
      </c>
      <c r="C15" s="72"/>
      <c r="D15" s="72"/>
      <c r="E15" s="72"/>
      <c r="F15" s="72"/>
      <c r="G15" s="73"/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f t="shared" si="4"/>
        <v>0</v>
      </c>
    </row>
    <row r="16" spans="1:15" ht="21" customHeight="1" x14ac:dyDescent="0.25">
      <c r="A16" s="8"/>
      <c r="B16" s="62" t="s">
        <v>32</v>
      </c>
      <c r="C16" s="63"/>
      <c r="D16" s="63"/>
      <c r="E16" s="63"/>
      <c r="F16" s="63"/>
      <c r="G16" s="64"/>
      <c r="H16" s="18">
        <f t="shared" ref="H16:M16" si="5">SUM(H17:H20)</f>
        <v>64399.1</v>
      </c>
      <c r="I16" s="18">
        <f t="shared" si="5"/>
        <v>64792.6</v>
      </c>
      <c r="J16" s="18">
        <f t="shared" si="5"/>
        <v>67384.399999999994</v>
      </c>
      <c r="K16" s="18">
        <f t="shared" si="5"/>
        <v>70079.799999999988</v>
      </c>
      <c r="L16" s="18">
        <f t="shared" si="5"/>
        <v>72882.899999999994</v>
      </c>
      <c r="M16" s="18">
        <f t="shared" si="5"/>
        <v>75798.200000000012</v>
      </c>
      <c r="N16" s="20">
        <f>SUM(H16:M16)</f>
        <v>415336.99999999994</v>
      </c>
    </row>
    <row r="17" spans="1:14" ht="15.75" customHeight="1" x14ac:dyDescent="0.25">
      <c r="A17" s="6"/>
      <c r="B17" s="62" t="s">
        <v>24</v>
      </c>
      <c r="C17" s="63"/>
      <c r="D17" s="63"/>
      <c r="E17" s="63"/>
      <c r="F17" s="63"/>
      <c r="G17" s="64"/>
      <c r="H17" s="19">
        <f>H7+H12</f>
        <v>0</v>
      </c>
      <c r="I17" s="19">
        <f>SUM(I7)</f>
        <v>0</v>
      </c>
      <c r="J17" s="19">
        <f>SUM(J7)</f>
        <v>0</v>
      </c>
      <c r="K17" s="19">
        <f>SUM(K7)</f>
        <v>0</v>
      </c>
      <c r="L17" s="19">
        <f>SUM(L7)</f>
        <v>0</v>
      </c>
      <c r="M17" s="19">
        <f>SUM(M7)</f>
        <v>0</v>
      </c>
      <c r="N17" s="21">
        <f>SUM(H17:M17)</f>
        <v>0</v>
      </c>
    </row>
    <row r="18" spans="1:14" ht="15.75" customHeight="1" x14ac:dyDescent="0.25">
      <c r="A18" s="6"/>
      <c r="B18" s="62" t="s">
        <v>22</v>
      </c>
      <c r="C18" s="63"/>
      <c r="D18" s="63"/>
      <c r="E18" s="63"/>
      <c r="F18" s="63"/>
      <c r="G18" s="64"/>
      <c r="H18" s="19">
        <f>H8+H13</f>
        <v>0</v>
      </c>
      <c r="I18" s="19">
        <f t="shared" ref="I18:L20" si="6">SUM(I8,I13)</f>
        <v>0</v>
      </c>
      <c r="J18" s="18">
        <f t="shared" si="6"/>
        <v>0</v>
      </c>
      <c r="K18" s="18">
        <f t="shared" si="6"/>
        <v>0</v>
      </c>
      <c r="L18" s="18">
        <f t="shared" si="6"/>
        <v>0</v>
      </c>
      <c r="M18" s="18">
        <v>0</v>
      </c>
      <c r="N18" s="21">
        <f>SUM(H18:M18)</f>
        <v>0</v>
      </c>
    </row>
    <row r="19" spans="1:14" ht="15.75" customHeight="1" x14ac:dyDescent="0.25">
      <c r="A19" s="6"/>
      <c r="B19" s="62" t="s">
        <v>23</v>
      </c>
      <c r="C19" s="63"/>
      <c r="D19" s="63"/>
      <c r="E19" s="63"/>
      <c r="F19" s="63"/>
      <c r="G19" s="64"/>
      <c r="H19" s="19">
        <f>H9+H14</f>
        <v>64399.1</v>
      </c>
      <c r="I19" s="19">
        <f t="shared" si="6"/>
        <v>64792.6</v>
      </c>
      <c r="J19" s="18">
        <f t="shared" si="6"/>
        <v>67384.399999999994</v>
      </c>
      <c r="K19" s="18">
        <f t="shared" si="6"/>
        <v>70079.799999999988</v>
      </c>
      <c r="L19" s="18">
        <f t="shared" si="6"/>
        <v>72882.899999999994</v>
      </c>
      <c r="M19" s="18">
        <f>SUM(M9,M14)</f>
        <v>75798.200000000012</v>
      </c>
      <c r="N19" s="21">
        <f>SUM(H19:M19)</f>
        <v>415336.99999999994</v>
      </c>
    </row>
    <row r="20" spans="1:14" ht="15.75" customHeight="1" x14ac:dyDescent="0.25">
      <c r="A20" s="6"/>
      <c r="B20" s="62" t="s">
        <v>25</v>
      </c>
      <c r="C20" s="63"/>
      <c r="D20" s="63"/>
      <c r="E20" s="63"/>
      <c r="F20" s="63"/>
      <c r="G20" s="64"/>
      <c r="H20" s="19">
        <f>H10+H15</f>
        <v>0</v>
      </c>
      <c r="I20" s="19">
        <f t="shared" si="6"/>
        <v>0</v>
      </c>
      <c r="J20" s="18">
        <f t="shared" si="6"/>
        <v>0</v>
      </c>
      <c r="K20" s="18">
        <f t="shared" si="6"/>
        <v>0</v>
      </c>
      <c r="L20" s="18">
        <f t="shared" si="6"/>
        <v>0</v>
      </c>
      <c r="M20" s="18">
        <f>SUM(M10,M15)</f>
        <v>0</v>
      </c>
      <c r="N20" s="21">
        <f>SUM(H20:M20)</f>
        <v>0</v>
      </c>
    </row>
    <row r="21" spans="1:14" ht="15.75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</sheetData>
  <mergeCells count="21">
    <mergeCell ref="B5:G5"/>
    <mergeCell ref="B11:G11"/>
    <mergeCell ref="B12:G12"/>
    <mergeCell ref="B13:G13"/>
    <mergeCell ref="B14:G14"/>
    <mergeCell ref="B15:G15"/>
    <mergeCell ref="B6:G6"/>
    <mergeCell ref="B7:G7"/>
    <mergeCell ref="B8:G8"/>
    <mergeCell ref="B9:G9"/>
    <mergeCell ref="B10:G10"/>
    <mergeCell ref="A1:O1"/>
    <mergeCell ref="H3:M3"/>
    <mergeCell ref="N3:N4"/>
    <mergeCell ref="B3:G4"/>
    <mergeCell ref="A3:A4"/>
    <mergeCell ref="B20:G20"/>
    <mergeCell ref="B19:G19"/>
    <mergeCell ref="B18:G18"/>
    <mergeCell ref="B17:G17"/>
    <mergeCell ref="B16:G16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2025-04-13T22:38:35Z</cp:lastPrinted>
  <dcterms:created xsi:type="dcterms:W3CDTF">2024-09-09T23:09:19Z</dcterms:created>
  <dcterms:modified xsi:type="dcterms:W3CDTF">2025-04-14T02:05:15Z</dcterms:modified>
</cp:coreProperties>
</file>