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ДЕПАРТАМЕНТ СОЦИАЛЬНОЙ ПОЛИТИКИ\Сторожева М.А\Уведомление культура\"/>
    </mc:Choice>
  </mc:AlternateContent>
  <bookViews>
    <workbookView xWindow="-120" yWindow="-120" windowWidth="38640" windowHeight="21240" activeTab="3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4" l="1"/>
  <c r="M11" i="4" l="1"/>
  <c r="L11" i="4"/>
  <c r="K11" i="4"/>
  <c r="J11" i="4"/>
  <c r="I11" i="4"/>
  <c r="M10" i="4"/>
  <c r="L10" i="4"/>
  <c r="K10" i="4"/>
  <c r="I10" i="4"/>
  <c r="M9" i="4"/>
  <c r="L9" i="4"/>
  <c r="K9" i="4"/>
  <c r="J9" i="4"/>
  <c r="I9" i="4"/>
  <c r="M8" i="4"/>
  <c r="L8" i="4"/>
  <c r="K8" i="4"/>
  <c r="J8" i="4"/>
  <c r="I8" i="4"/>
  <c r="H11" i="4"/>
  <c r="H13" i="4"/>
  <c r="H9" i="4"/>
  <c r="H8" i="4"/>
  <c r="N57" i="4"/>
  <c r="N56" i="4"/>
  <c r="N55" i="4"/>
  <c r="N54" i="4"/>
  <c r="M53" i="4"/>
  <c r="L53" i="4"/>
  <c r="K53" i="4"/>
  <c r="J53" i="4"/>
  <c r="I53" i="4"/>
  <c r="H53" i="4"/>
  <c r="N52" i="4"/>
  <c r="N51" i="4"/>
  <c r="N50" i="4"/>
  <c r="N49" i="4"/>
  <c r="M48" i="4"/>
  <c r="L48" i="4"/>
  <c r="K48" i="4"/>
  <c r="J48" i="4"/>
  <c r="I48" i="4"/>
  <c r="H48" i="4"/>
  <c r="N47" i="4"/>
  <c r="N46" i="4"/>
  <c r="N45" i="4"/>
  <c r="N44" i="4"/>
  <c r="M43" i="4"/>
  <c r="L43" i="4"/>
  <c r="K43" i="4"/>
  <c r="J43" i="4"/>
  <c r="I43" i="4"/>
  <c r="H43" i="4"/>
  <c r="N42" i="4"/>
  <c r="N41" i="4"/>
  <c r="N40" i="4"/>
  <c r="N39" i="4"/>
  <c r="M38" i="4"/>
  <c r="L38" i="4"/>
  <c r="K38" i="4"/>
  <c r="J38" i="4"/>
  <c r="J7" i="4" s="1"/>
  <c r="I38" i="4"/>
  <c r="H38" i="4"/>
  <c r="N37" i="4"/>
  <c r="N36" i="4"/>
  <c r="N35" i="4"/>
  <c r="N34" i="4"/>
  <c r="M33" i="4"/>
  <c r="L33" i="4"/>
  <c r="K33" i="4"/>
  <c r="J33" i="4"/>
  <c r="I33" i="4"/>
  <c r="H33" i="4"/>
  <c r="N32" i="4"/>
  <c r="N31" i="4"/>
  <c r="N30" i="4"/>
  <c r="N29" i="4"/>
  <c r="M28" i="4"/>
  <c r="L28" i="4"/>
  <c r="K28" i="4"/>
  <c r="J28" i="4"/>
  <c r="I28" i="4"/>
  <c r="H28" i="4"/>
  <c r="M13" i="4"/>
  <c r="L13" i="4"/>
  <c r="K13" i="4"/>
  <c r="J13" i="4"/>
  <c r="I13" i="4"/>
  <c r="N28" i="4" l="1"/>
  <c r="M7" i="4"/>
  <c r="N11" i="4"/>
  <c r="N9" i="4"/>
  <c r="N16" i="4"/>
  <c r="H10" i="4"/>
  <c r="N10" i="4" s="1"/>
  <c r="N53" i="4"/>
  <c r="N48" i="4"/>
  <c r="N43" i="4"/>
  <c r="N38" i="4"/>
  <c r="N33" i="4"/>
  <c r="H7" i="4" l="1"/>
  <c r="N14" i="4" l="1"/>
  <c r="N13" i="4" s="1"/>
  <c r="N15" i="4"/>
  <c r="N17" i="4"/>
  <c r="N18" i="4"/>
  <c r="N19" i="4"/>
  <c r="N20" i="4"/>
  <c r="N21" i="4"/>
  <c r="N22" i="4"/>
  <c r="N23" i="4"/>
  <c r="N24" i="4"/>
  <c r="N25" i="4"/>
  <c r="N26" i="4"/>
  <c r="N27" i="4"/>
  <c r="K7" i="4" l="1"/>
  <c r="L7" i="4"/>
  <c r="I7" i="4" l="1"/>
  <c r="N8" i="4"/>
  <c r="N7" i="4" s="1"/>
</calcChain>
</file>

<file path=xl/sharedStrings.xml><?xml version="1.0" encoding="utf-8"?>
<sst xmlns="http://schemas.openxmlformats.org/spreadsheetml/2006/main" count="210" uniqueCount="140">
  <si>
    <t xml:space="preserve">ПАСПОРТ МУНИЦИПАЛЬНОЙ ПРОГРАММЫ </t>
  </si>
  <si>
    <t>Раздел 1. Основные положения</t>
  </si>
  <si>
    <t>Куратор муниципальной программы</t>
  </si>
  <si>
    <t>Ответственный исполнитель муниципальной программы</t>
  </si>
  <si>
    <t>Соисполнители</t>
  </si>
  <si>
    <t>Участники</t>
  </si>
  <si>
    <t>Период реализации</t>
  </si>
  <si>
    <t xml:space="preserve">Цели/ задачи муниципальной программы </t>
  </si>
  <si>
    <t>Направления (подпрограммы)</t>
  </si>
  <si>
    <t>Объемы финансового обеспечения за весь период реализации</t>
  </si>
  <si>
    <t>Связь с национальными целями развития Российской Федерации/Государственными программами Сахалинской области</t>
  </si>
  <si>
    <t>№ п/п</t>
  </si>
  <si>
    <t>Наименование показателя</t>
  </si>
  <si>
    <t>Единица измерения (по ОКЕИ)</t>
  </si>
  <si>
    <t>Значения показателей</t>
  </si>
  <si>
    <t>Документ</t>
  </si>
  <si>
    <t>Ответственный за достижение показателя</t>
  </si>
  <si>
    <t>Связь с показателями национальных целей</t>
  </si>
  <si>
    <t>план</t>
  </si>
  <si>
    <t xml:space="preserve">Задачи структурного элемента / 
отдельного мероприятия
</t>
  </si>
  <si>
    <t>Краткое описание ожидаемых эффектов от реализации задачи структурного элемента</t>
  </si>
  <si>
    <t>1.</t>
  </si>
  <si>
    <t>1.1.</t>
  </si>
  <si>
    <t>1.2.</t>
  </si>
  <si>
    <t>1.3.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</si>
  <si>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</si>
  <si>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</si>
  <si>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</si>
  <si>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</si>
  <si>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</si>
  <si>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</si>
  <si>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</si>
  <si>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</si>
  <si>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Уровень показателя (1)</t>
  </si>
  <si>
    <t>Показатель МП, с которым связана задача структурного элемента</t>
  </si>
  <si>
    <t>№      п/п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</si>
  <si>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</si>
  <si>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2026 - 2031 годы</t>
  </si>
  <si>
    <t>отсутствуют</t>
  </si>
  <si>
    <t>2.</t>
  </si>
  <si>
    <t>%</t>
  </si>
  <si>
    <t>МП</t>
  </si>
  <si>
    <t>Срок реализации 2026-2031 годы</t>
  </si>
  <si>
    <t>Вице-мэр муниципального образования Ногликский муниципальный округ Сахалинской области</t>
  </si>
  <si>
    <t>Базовое значение 2024</t>
  </si>
  <si>
    <t>утвержденной постановлением администрации от____________№______</t>
  </si>
  <si>
    <t>Приложение № 2 к муниципальной программе "Развитие</t>
  </si>
  <si>
    <t>2.1.</t>
  </si>
  <si>
    <t>3.1.</t>
  </si>
  <si>
    <t xml:space="preserve"> отдел КСМиСПТиКМНС</t>
  </si>
  <si>
    <t>2.2.</t>
  </si>
  <si>
    <t>2.3.</t>
  </si>
  <si>
    <t>2026-2031</t>
  </si>
  <si>
    <t>3.</t>
  </si>
  <si>
    <t>3.2.</t>
  </si>
  <si>
    <t>4.</t>
  </si>
  <si>
    <t>4.1.</t>
  </si>
  <si>
    <t>культуры в МО Ногликский муниципальный округ Сахалинской области",</t>
  </si>
  <si>
    <t>«Развитие  культуры в муниципальном образовании Ногликский муниципальный округ Сахалинской области"</t>
  </si>
  <si>
    <t xml:space="preserve">Администрация муниципального образования Ногликский муниципальный округ Сахалинской области, учреждения культуры (филиалы), отдел строительства и архитектуры администрации МО Ногликский муниципальный округ Сахалинской области, департамент экономического развития, строительства, жилищно-коммунального и дорожного хозяйства администрации муниципального образования Ногликский муниципальный округ Сахалинской области.
</t>
  </si>
  <si>
    <t>Администрация муниципального образования Ногликский муниципальный округ Сахалинской области, учреждения культуры (филиалы), отдел строительства и архитектуры администрации МО Ногликский муниципальный округ Сахалинской области, департамент экономического развития, строительства, жилищно-коммунального и дорожного хозяйства администрации муниципального образования Ногликский муниципальный округ Сахалинской области.</t>
  </si>
  <si>
    <t>1. Возможности для самореализации и развития талантов/Государственная программа Российской Федерации "Развитие культуры", утвержденная постановлением Правительства Российской Федерации от 15.04.2014 N 317;
2. Программа  "Развитие сферы культуры в Сахалинской области", утвержденная постановлением Правительства Сахалинской области от 02.08.2023 N 409.</t>
  </si>
  <si>
    <t>Число посещений мероприятий организаций культуры</t>
  </si>
  <si>
    <t xml:space="preserve">Цель 2: Увеличеник числа посещений культурных мероприятий иных организаций (детских школ искусств, профессиональных образовательных организаций и образовательных организаций высшего образования)                                                                                                              </t>
  </si>
  <si>
    <t xml:space="preserve">
Показатель 1.  Увеличение числа посещений мероприятий организаций культуры
                                                                                                               </t>
  </si>
  <si>
    <t>Цель 3. Увеличение доли зданий учреждений культуры, находящихся в удовлетворительном состоянии, в общем количестве зданий данных учреждений</t>
  </si>
  <si>
    <t>Доля зданий учреждений культуры, находящихся в удовлетворительном состоянии, в общем количестве зданий данных учреждений</t>
  </si>
  <si>
    <t xml:space="preserve">Число посещений культурных мероприятий иных организаций (детских школ искусств, профессиональных образовательных организаций и образовательных организаций высшего образования)                                                                                                              </t>
  </si>
  <si>
    <t>Ед.</t>
  </si>
  <si>
    <t>457600</t>
  </si>
  <si>
    <t>Увеличение числа посещений ме-роприятий орга-низаций культуры</t>
  </si>
  <si>
    <t>Программа  "Развитие сферы культуры в Сахалинской области", утвержденная постановлением Правительства Сахалинской области от 02.08.2023 N 409.</t>
  </si>
  <si>
    <t>Раздел 3 Структура муниципальной программы «Развитие  культуры в МО Ногликский муниицпальный округ Сахалинской области»</t>
  </si>
  <si>
    <t>Комплекс процессных мероприятий «Развитие социально-культурной деятельности»</t>
  </si>
  <si>
    <t>5.</t>
  </si>
  <si>
    <t>6.</t>
  </si>
  <si>
    <t>Ответственный за реализацию структурного элемента:                                                         Департамент социальной политики администрации.</t>
  </si>
  <si>
    <t xml:space="preserve">Число посещений мероприятий организаций в сфере культуры. </t>
  </si>
  <si>
    <t xml:space="preserve">1. Участие жителей в творческих конкурсах; 
2. Проведение концертов, митингов и торжественных мероприятий;
3. Расходы связанные с организацией и подготовкойпроведения культурных меропритий на территрии МО.                                                                        </t>
  </si>
  <si>
    <t>Задача 2. Реализация издательских проектов.</t>
  </si>
  <si>
    <t xml:space="preserve">1. Изготовление праздничной баннерной продукции;                                                                         2. Изготовление сувенирной продукции к юбилейным торжествам с логотипом муниципального образования.                                   </t>
  </si>
  <si>
    <t>Задача 1: Организация и проведение культурно-массовых мероприятий</t>
  </si>
  <si>
    <t>Ответственный за реализацию структурного элемента:  Департамент социальной политики администрации МО, МБУК Музей.</t>
  </si>
  <si>
    <t>Задача 1. Развитие музейного дела</t>
  </si>
  <si>
    <t>Комплекс процессных меропряитий «Создание условий для развития музеев»</t>
  </si>
  <si>
    <t>Число посещений мероприятий организаций в сфере культуры.</t>
  </si>
  <si>
    <t>Задача 3. Охрана объектов культурного наследия</t>
  </si>
  <si>
    <t>Задача 3. Оказание услуг и обеспчение деятельности музея</t>
  </si>
  <si>
    <t>1. Обеспечение деятельности музея.</t>
  </si>
  <si>
    <t>Ответственный за реализацию структурного элемента:  Департамент социальной политики администрации МО, МБУК НЦБС.</t>
  </si>
  <si>
    <t>Задача 1. Развитие библиотечного дела</t>
  </si>
  <si>
    <t>1. Обеспечение деятельности библиотек и филиалов.</t>
  </si>
  <si>
    <t>1. Библиотечное, библиографическое и информа-ционное обслуживание пользователей библио-теки.
2. Библиографическая обработка документов и создание каталогов.
3. Формирование, учет, изучение, обеспечение физического сохранения и безопасности фондов библиотек, включая оцифрoвку фондов.
4. Реализация проекта "Модельная библиотека";   5. Издательская деятельность;                                       6. Автоматизация процессов облуживания ппользователей библиотек;                                           7. Организация доступа в банк профессиональной информации на любых носителях и доступ к общероссийским базам данных.                                  8. Подготовка и издание оперативной и тематической экспресс-информации.</t>
  </si>
  <si>
    <t>Задача 2. Оказание услуг и обеспчение деятельности библиотек и филиалов</t>
  </si>
  <si>
    <t>Комплекс процессных меропряитий «Создание условий для развития культурно-досугового обслуживания населения»</t>
  </si>
  <si>
    <t>Ответственный за реализацию структурного элемента:  Департамент социальной политики администрации МО, МБУК РЦД, МБУК с. Вал, МБУК с. Ныш.</t>
  </si>
  <si>
    <t>4.2.</t>
  </si>
  <si>
    <t xml:space="preserve">Комплекс процессных меропряитий «Создание условий для развития отраслевого образования и выявления, развития и поддержки одаренных детей» </t>
  </si>
  <si>
    <t>Комплек процессных мероприятий «Создание условий для развития библиотечного дела»</t>
  </si>
  <si>
    <t>Задача 1. Организация и проведение концертов, праздников, фестивалей и смотров.</t>
  </si>
  <si>
    <t xml:space="preserve">1. Организация и проведение культурно-массовых мероприятий.                                                              2.Организация деятельности клубных формиро-ваний и формирований самодеятельного народ-ного творчества;                                                              3. Проведение масте-классов, конкурсов и смотров.
</t>
  </si>
  <si>
    <t>1. Обеспечение деятельности культурно-досуговых учреждений</t>
  </si>
  <si>
    <t>5.1</t>
  </si>
  <si>
    <t xml:space="preserve">Комплекс процессных меропряитий «Развитие материально- технической базы учреждений культуры» </t>
  </si>
  <si>
    <t>7.</t>
  </si>
  <si>
    <t>Комплекс процессных мероприятий "Развитие кадрвого потанциала"</t>
  </si>
  <si>
    <t>Ответственный за реализацию структурного элемента:  Департамент социальной политики администрации МО, МБУ ДО Детская школа искусств</t>
  </si>
  <si>
    <t>Задача 1. Создание условий для развития отраслевого образования</t>
  </si>
  <si>
    <t xml:space="preserve">1. Участие во всероссийских, региональных, областных, муниципальных, межмуниципальных и районных конкурсках; 2. Внедрение программ музыкальной и художественной направленности, 3. поддержка молодых дарований; 4. Организация проведения концертов, мастер-классов, выставок; 5.Реализация дополнительных предпрофессио-нальных программ в области искусств.
6. Реализация дополнительных общеразвивающих программ.
 </t>
  </si>
  <si>
    <t xml:space="preserve">Число посещений культурных мероприятий иных организаций (детских школ искусств, профессиональных образовательных организаций и образовательных организаций высшего образования)       </t>
  </si>
  <si>
    <t>Ответственный за реализацию структурного элемента:  Департамент социальной политики администрации МО, учреждения культуры (филиалы).</t>
  </si>
  <si>
    <t>6.1.</t>
  </si>
  <si>
    <t>6.2.</t>
  </si>
  <si>
    <t>6.3.</t>
  </si>
  <si>
    <t>7.1.</t>
  </si>
  <si>
    <t>7.2.</t>
  </si>
  <si>
    <t>7.3.</t>
  </si>
  <si>
    <t>Раздел 4. Финансовое обеспечение муниципальной программы «Развитие культуры в МО Ногликский муниципальный округ Сахалинской области»</t>
  </si>
  <si>
    <t>1. Техническая инвентаризация объектов недижимого имущества;                                                2. Изготовление кадастровых паспортов на объекты культурного наследия;                                                        3. Ремонт и осдержание памятников.</t>
  </si>
  <si>
    <t>Задача 1.  Развитие кадрового потенциала.</t>
  </si>
  <si>
    <t>1. Осуществление мер по адаптации знаний и навыков работников к новым требованиям;               2. Прохождение обучения специалистов сферы культуры в куросах повышения квалификации, переподготовки;                                                               3 . Меры социальной поддержики для превличения специалистов;                                                                    4. Поощрение лучших работников и коллектив.</t>
  </si>
  <si>
    <t>Задача 3. Независимая оценка качества оказания учлуг учреждений культуры.</t>
  </si>
  <si>
    <t>Задача 2.  Исполнение законодательсва о мерах социальной поддержки</t>
  </si>
  <si>
    <t>1. Реализация  закона Сахалинской области «Заслуженный работник культуры Сахалинской области»;                                                                           2. 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</si>
  <si>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1. Оценка качества деятельности учреждений культуры</t>
  </si>
  <si>
    <t>1. Публичный показ музейных предметов, му-зейных коллекций.
2. Создание экспозиций (выставок) музеев, ор-ганизация выездных выставок.
3. Формирование, учет, изучение, обеспечение физического сохранения и безопасности музейных  фондов, включая оцифрoвку фондов.
4. Участие  в экспедициях;
5. Реставрация особо ценных единиц фондового хранения;                                                                                6. Обновление и пополнение (приобритение) базы фондов хранения.                                                             7. Организация и проведение национальных праздников, выставок, мастер-классов.</t>
  </si>
  <si>
    <t>1. Пополнеие данных о народных мастерах, хранителях нематериально культурного наследия, о национально-культурных объединениях;                   2. Поддержка кружка по изучению нивхского и ультинского языков (приобритение и разработка методических материалов, оснащение инвентарем, оргтехникой);                                                                    3. Подготовка методичнских каталогов, в целях изучения и сохранения народной традиционной культуры, местного творчества;                                                                4. Подержка местных мастеров ДПИ.</t>
  </si>
  <si>
    <t>Задача 1. Текущий и капитальный ремонт учреждений культуры</t>
  </si>
  <si>
    <t>1. Противопожарные меропрятия, видеонаблюдение, ограждения, охрана объектов культуры.</t>
  </si>
  <si>
    <t>1. Создание условия для предоставления качественных услуг в сфере культуры</t>
  </si>
  <si>
    <t>1. Приобретение транспорта и специализированной техники;                                       2. Приобретение и монтаж оборудования;                                  3. Приобритение  сопутсвующих товаров для организации работы учреждений культуры;                4. Приобритение музыкальных инструментов.</t>
  </si>
  <si>
    <t>Раздел 1. Развитие  культуры в МО Ногликский муниципальный окуг Сахалинской области</t>
  </si>
  <si>
    <t>Задачи: 1. Увеличение числа посещений мероприятий организаций культуры, до 591300 % к 2031 году;                                                                                                                   2.  Увеличеник числа посещений культурных мероприятий иных организаций (детских школ искусств, профессиональных образовательных организаций и образовательных организаций высшего образования) , до 45 000 посещений  к 2031 году;                                                                                                          3. Увеличение доли зданий учреждений культуры, находящихся в удовлетворительном состоянии, в общем количестве зданий данных учреждений, до 74 % к 2031 году</t>
  </si>
  <si>
    <t>Задача 2. Изучение и сохранение народной традиционной культуры, местного творчества</t>
  </si>
  <si>
    <t>Раздел 2. Показатели муниципальной программы ««Развитие культуры в муниципальном образовании Ногликский муниципальный округ Сахалинской области»»</t>
  </si>
  <si>
    <t>Раздел 1. Развитие культуры в МО Ногликский муниципальный округ Сахалинской области</t>
  </si>
  <si>
    <t>Задача 2. Обеспечение и развитие культурно-досугового обслуживания населения.</t>
  </si>
  <si>
    <t>Задача 2. Укрепление материально-технической базы</t>
  </si>
  <si>
    <t xml:space="preserve">Задача 3. Обеспечение сохранности учреждений культуры </t>
  </si>
  <si>
    <t>1 097 272,5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</si>
</sst>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4" fillId="0" borderId="0" xfId="0" applyFont="1"/>
    <xf numFmtId="0" fontId="5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" fontId="2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49" fontId="2" fillId="0" borderId="1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2" fillId="0" borderId="0" xfId="0" applyFont="1"/>
    <xf numFmtId="0" fontId="4" fillId="0" borderId="10" xfId="0" applyFont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10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4" fillId="0" borderId="1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49" fontId="4" fillId="0" borderId="0" xfId="0" applyNumberFormat="1" applyFont="1"/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wrapText="1"/>
    </xf>
    <xf numFmtId="0" fontId="6" fillId="2" borderId="3" xfId="0" applyFont="1" applyFill="1" applyBorder="1"/>
    <xf numFmtId="0" fontId="6" fillId="2" borderId="4" xfId="0" applyFont="1" applyFill="1" applyBorder="1"/>
    <xf numFmtId="0" fontId="3" fillId="0" borderId="1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5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top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4" borderId="10" xfId="0" applyFont="1" applyFill="1" applyBorder="1" applyAlignment="1">
      <alignment horizontal="left" wrapText="1"/>
    </xf>
    <xf numFmtId="0" fontId="2" fillId="4" borderId="11" xfId="0" applyFont="1" applyFill="1" applyBorder="1" applyAlignment="1">
      <alignment horizontal="left" wrapText="1"/>
    </xf>
    <xf numFmtId="0" fontId="2" fillId="4" borderId="12" xfId="0" applyFont="1" applyFill="1" applyBorder="1" applyAlignment="1">
      <alignment horizontal="left" wrapText="1"/>
    </xf>
    <xf numFmtId="0" fontId="2" fillId="4" borderId="10" xfId="0" applyFont="1" applyFill="1" applyBorder="1" applyAlignment="1">
      <alignment wrapText="1"/>
    </xf>
    <xf numFmtId="0" fontId="2" fillId="4" borderId="11" xfId="0" applyFont="1" applyFill="1" applyBorder="1" applyAlignment="1">
      <alignment wrapText="1"/>
    </xf>
    <xf numFmtId="0" fontId="2" fillId="4" borderId="12" xfId="0" applyFont="1" applyFill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="82" zoomScaleNormal="82" workbookViewId="0">
      <selection activeCell="X21" sqref="X21"/>
    </sheetView>
  </sheetViews>
  <sheetFormatPr defaultRowHeight="15" x14ac:dyDescent="0.25"/>
  <cols>
    <col min="7" max="7" width="6.42578125" customWidth="1"/>
    <col min="14" max="14" width="21" customWidth="1"/>
  </cols>
  <sheetData>
    <row r="1" spans="1:14" ht="15.75" x14ac:dyDescent="0.25">
      <c r="H1" s="1"/>
      <c r="I1" s="46" t="s">
        <v>46</v>
      </c>
      <c r="J1" s="46"/>
      <c r="K1" s="46"/>
      <c r="L1" s="46"/>
      <c r="M1" s="46"/>
      <c r="N1" s="46"/>
    </row>
    <row r="2" spans="1:14" ht="15.75" x14ac:dyDescent="0.25">
      <c r="H2" s="46" t="s">
        <v>57</v>
      </c>
      <c r="I2" s="46"/>
      <c r="J2" s="46"/>
      <c r="K2" s="46"/>
      <c r="L2" s="46"/>
      <c r="M2" s="46"/>
      <c r="N2" s="46"/>
    </row>
    <row r="3" spans="1:14" ht="15.75" x14ac:dyDescent="0.25">
      <c r="H3" s="46" t="s">
        <v>45</v>
      </c>
      <c r="I3" s="46"/>
      <c r="J3" s="46"/>
      <c r="K3" s="46"/>
      <c r="L3" s="46"/>
      <c r="M3" s="46"/>
      <c r="N3" s="46"/>
    </row>
    <row r="4" spans="1:14" ht="15.75" x14ac:dyDescent="0.25">
      <c r="H4" s="46"/>
      <c r="I4" s="46"/>
      <c r="J4" s="46"/>
      <c r="K4" s="46"/>
      <c r="L4" s="46"/>
      <c r="M4" s="46"/>
      <c r="N4" s="46"/>
    </row>
    <row r="7" spans="1:14" ht="15.75" x14ac:dyDescent="0.25">
      <c r="A7" s="34" t="s">
        <v>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ht="31.5" customHeight="1" x14ac:dyDescent="0.25">
      <c r="A8" s="34" t="s">
        <v>58</v>
      </c>
      <c r="B8" s="34"/>
      <c r="C8" s="34"/>
      <c r="D8" s="34"/>
      <c r="E8" s="34"/>
      <c r="F8" s="34"/>
      <c r="G8" s="34"/>
      <c r="H8" s="34"/>
      <c r="I8" s="34"/>
      <c r="J8" s="35"/>
      <c r="K8" s="35"/>
      <c r="L8" s="35"/>
      <c r="M8" s="35"/>
      <c r="N8" s="35"/>
    </row>
    <row r="9" spans="1:1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6" customHeight="1" x14ac:dyDescent="0.25">
      <c r="A10" s="47" t="s">
        <v>1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1:14" ht="15.6" customHeight="1" x14ac:dyDescent="0.25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30" customHeight="1" x14ac:dyDescent="0.25">
      <c r="A12" s="36" t="s">
        <v>2</v>
      </c>
      <c r="B12" s="37"/>
      <c r="C12" s="37"/>
      <c r="D12" s="37"/>
      <c r="E12" s="37"/>
      <c r="F12" s="37"/>
      <c r="G12" s="37"/>
      <c r="H12" s="38" t="s">
        <v>43</v>
      </c>
      <c r="I12" s="39"/>
      <c r="J12" s="39"/>
      <c r="K12" s="39"/>
      <c r="L12" s="39"/>
      <c r="M12" s="39"/>
      <c r="N12" s="39"/>
    </row>
    <row r="13" spans="1:14" ht="31.5" customHeight="1" x14ac:dyDescent="0.25">
      <c r="A13" s="31" t="s">
        <v>3</v>
      </c>
      <c r="B13" s="32"/>
      <c r="C13" s="32"/>
      <c r="D13" s="32"/>
      <c r="E13" s="32"/>
      <c r="F13" s="32"/>
      <c r="G13" s="33"/>
      <c r="H13" s="40" t="s">
        <v>36</v>
      </c>
      <c r="I13" s="41"/>
      <c r="J13" s="41"/>
      <c r="K13" s="41"/>
      <c r="L13" s="41"/>
      <c r="M13" s="41"/>
      <c r="N13" s="42"/>
    </row>
    <row r="14" spans="1:14" ht="114.75" customHeight="1" x14ac:dyDescent="0.25">
      <c r="A14" s="31" t="s">
        <v>4</v>
      </c>
      <c r="B14" s="32"/>
      <c r="C14" s="32"/>
      <c r="D14" s="32"/>
      <c r="E14" s="32"/>
      <c r="F14" s="32"/>
      <c r="G14" s="33"/>
      <c r="H14" s="43" t="s">
        <v>59</v>
      </c>
      <c r="I14" s="44"/>
      <c r="J14" s="44"/>
      <c r="K14" s="44"/>
      <c r="L14" s="44"/>
      <c r="M14" s="44"/>
      <c r="N14" s="45"/>
    </row>
    <row r="15" spans="1:14" ht="107.25" customHeight="1" x14ac:dyDescent="0.25">
      <c r="A15" s="31" t="s">
        <v>5</v>
      </c>
      <c r="B15" s="32"/>
      <c r="C15" s="32"/>
      <c r="D15" s="32"/>
      <c r="E15" s="32"/>
      <c r="F15" s="32"/>
      <c r="G15" s="33"/>
      <c r="H15" s="40" t="s">
        <v>60</v>
      </c>
      <c r="I15" s="41"/>
      <c r="J15" s="41"/>
      <c r="K15" s="41"/>
      <c r="L15" s="41"/>
      <c r="M15" s="41"/>
      <c r="N15" s="42"/>
    </row>
    <row r="16" spans="1:14" x14ac:dyDescent="0.25">
      <c r="A16" s="31" t="s">
        <v>6</v>
      </c>
      <c r="B16" s="32"/>
      <c r="C16" s="32"/>
      <c r="D16" s="32"/>
      <c r="E16" s="32"/>
      <c r="F16" s="32"/>
      <c r="G16" s="33"/>
      <c r="H16" s="40" t="s">
        <v>37</v>
      </c>
      <c r="I16" s="41"/>
      <c r="J16" s="41"/>
      <c r="K16" s="41"/>
      <c r="L16" s="41"/>
      <c r="M16" s="41"/>
      <c r="N16" s="42"/>
    </row>
    <row r="17" spans="1:15" x14ac:dyDescent="0.25">
      <c r="A17" s="53" t="s">
        <v>7</v>
      </c>
      <c r="B17" s="54"/>
      <c r="C17" s="54"/>
      <c r="D17" s="54"/>
      <c r="E17" s="54"/>
      <c r="F17" s="54"/>
      <c r="G17" s="55"/>
      <c r="H17" s="64" t="s">
        <v>132</v>
      </c>
      <c r="I17" s="65"/>
      <c r="J17" s="65"/>
      <c r="K17" s="65"/>
      <c r="L17" s="65"/>
      <c r="M17" s="65"/>
      <c r="N17" s="66"/>
    </row>
    <row r="18" spans="1:15" x14ac:dyDescent="0.25">
      <c r="A18" s="56"/>
      <c r="B18" s="57"/>
      <c r="C18" s="57"/>
      <c r="D18" s="57"/>
      <c r="E18" s="57"/>
      <c r="F18" s="57"/>
      <c r="G18" s="58"/>
      <c r="H18" s="67"/>
      <c r="I18" s="68"/>
      <c r="J18" s="68"/>
      <c r="K18" s="68"/>
      <c r="L18" s="68"/>
      <c r="M18" s="68"/>
      <c r="N18" s="69"/>
    </row>
    <row r="19" spans="1:15" ht="116.25" customHeight="1" x14ac:dyDescent="0.25">
      <c r="A19" s="56"/>
      <c r="B19" s="57"/>
      <c r="C19" s="57"/>
      <c r="D19" s="57"/>
      <c r="E19" s="57"/>
      <c r="F19" s="57"/>
      <c r="G19" s="58"/>
      <c r="H19" s="70"/>
      <c r="I19" s="71"/>
      <c r="J19" s="71"/>
      <c r="K19" s="71"/>
      <c r="L19" s="71"/>
      <c r="M19" s="71"/>
      <c r="N19" s="72"/>
    </row>
    <row r="20" spans="1:15" ht="15.75" x14ac:dyDescent="0.25">
      <c r="A20" s="31" t="s">
        <v>8</v>
      </c>
      <c r="B20" s="49"/>
      <c r="C20" s="49"/>
      <c r="D20" s="49"/>
      <c r="E20" s="49"/>
      <c r="F20" s="49"/>
      <c r="G20" s="50"/>
      <c r="H20" s="40" t="s">
        <v>38</v>
      </c>
      <c r="I20" s="51"/>
      <c r="J20" s="51"/>
      <c r="K20" s="51"/>
      <c r="L20" s="51"/>
      <c r="M20" s="51"/>
      <c r="N20" s="52"/>
    </row>
    <row r="21" spans="1:15" ht="32.25" customHeight="1" x14ac:dyDescent="0.25">
      <c r="A21" s="31" t="s">
        <v>9</v>
      </c>
      <c r="B21" s="32"/>
      <c r="C21" s="32"/>
      <c r="D21" s="32"/>
      <c r="E21" s="32"/>
      <c r="F21" s="32"/>
      <c r="G21" s="33"/>
      <c r="H21" s="59" t="s">
        <v>139</v>
      </c>
      <c r="I21" s="60"/>
      <c r="J21" s="60"/>
      <c r="K21" s="60"/>
      <c r="L21" s="60"/>
      <c r="M21" s="60"/>
      <c r="N21" s="61"/>
    </row>
    <row r="22" spans="1:15" ht="102.75" customHeight="1" x14ac:dyDescent="0.25">
      <c r="A22" s="62" t="s">
        <v>10</v>
      </c>
      <c r="B22" s="62"/>
      <c r="C22" s="62"/>
      <c r="D22" s="62"/>
      <c r="E22" s="62"/>
      <c r="F22" s="62"/>
      <c r="G22" s="62"/>
      <c r="H22" s="63" t="s">
        <v>61</v>
      </c>
      <c r="I22" s="63"/>
      <c r="J22" s="63"/>
      <c r="K22" s="63"/>
      <c r="L22" s="63"/>
      <c r="M22" s="63"/>
      <c r="N22" s="63"/>
    </row>
    <row r="23" spans="1:15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5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5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5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5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5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5" ht="15.75" x14ac:dyDescent="0.25">
      <c r="A29" s="47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</row>
    <row r="30" spans="1:15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5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5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</sheetData>
  <mergeCells count="26">
    <mergeCell ref="I1:N1"/>
    <mergeCell ref="H2:N2"/>
    <mergeCell ref="H3:N3"/>
    <mergeCell ref="H4:N4"/>
    <mergeCell ref="A29:O29"/>
    <mergeCell ref="A20:G20"/>
    <mergeCell ref="H20:N20"/>
    <mergeCell ref="A17:G19"/>
    <mergeCell ref="A21:G21"/>
    <mergeCell ref="H21:N21"/>
    <mergeCell ref="A22:G22"/>
    <mergeCell ref="H22:N22"/>
    <mergeCell ref="H16:N16"/>
    <mergeCell ref="A7:N7"/>
    <mergeCell ref="A10:N10"/>
    <mergeCell ref="H17:N19"/>
    <mergeCell ref="A16:G16"/>
    <mergeCell ref="A8:N8"/>
    <mergeCell ref="A12:G12"/>
    <mergeCell ref="H12:N12"/>
    <mergeCell ref="A13:G13"/>
    <mergeCell ref="H13:N13"/>
    <mergeCell ref="H14:N14"/>
    <mergeCell ref="H15:N15"/>
    <mergeCell ref="A14:G14"/>
    <mergeCell ref="A15:G15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4"/>
  <sheetViews>
    <sheetView zoomScale="102" zoomScaleNormal="102" workbookViewId="0">
      <selection activeCell="J24" sqref="J24"/>
    </sheetView>
  </sheetViews>
  <sheetFormatPr defaultRowHeight="15" x14ac:dyDescent="0.25"/>
  <cols>
    <col min="1" max="1" width="4.5703125" customWidth="1"/>
    <col min="2" max="2" width="26.140625" customWidth="1"/>
    <col min="3" max="3" width="9.7109375" customWidth="1"/>
    <col min="4" max="4" width="7.85546875" customWidth="1"/>
    <col min="5" max="5" width="6.85546875" customWidth="1"/>
    <col min="6" max="6" width="7.140625" customWidth="1"/>
    <col min="7" max="7" width="6.7109375" customWidth="1"/>
    <col min="8" max="8" width="7.28515625" customWidth="1"/>
    <col min="9" max="9" width="7.140625" customWidth="1"/>
    <col min="10" max="10" width="9.5703125" customWidth="1"/>
    <col min="11" max="11" width="7.140625" customWidth="1"/>
    <col min="12" max="12" width="19.7109375" customWidth="1"/>
    <col min="13" max="13" width="17.85546875" customWidth="1"/>
    <col min="14" max="14" width="17.42578125" customWidth="1"/>
    <col min="15" max="15" width="0.28515625" customWidth="1"/>
  </cols>
  <sheetData>
    <row r="3" spans="1:15" ht="29.25" customHeight="1" x14ac:dyDescent="0.25">
      <c r="A3" s="34" t="s">
        <v>134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5" spans="1:15" x14ac:dyDescent="0.25">
      <c r="A5" s="78" t="s">
        <v>11</v>
      </c>
      <c r="B5" s="81" t="s">
        <v>12</v>
      </c>
      <c r="C5" s="81" t="s">
        <v>33</v>
      </c>
      <c r="D5" s="81" t="s">
        <v>13</v>
      </c>
      <c r="E5" s="81" t="s">
        <v>44</v>
      </c>
      <c r="F5" s="86" t="s">
        <v>14</v>
      </c>
      <c r="G5" s="87"/>
      <c r="H5" s="87"/>
      <c r="I5" s="87"/>
      <c r="J5" s="87"/>
      <c r="K5" s="88"/>
      <c r="L5" s="81" t="s">
        <v>15</v>
      </c>
      <c r="M5" s="81" t="s">
        <v>16</v>
      </c>
      <c r="N5" s="81" t="s">
        <v>17</v>
      </c>
    </row>
    <row r="6" spans="1:15" x14ac:dyDescent="0.25">
      <c r="A6" s="79"/>
      <c r="B6" s="82"/>
      <c r="C6" s="82"/>
      <c r="D6" s="84"/>
      <c r="E6" s="84"/>
      <c r="F6" s="5">
        <v>2026</v>
      </c>
      <c r="G6" s="5">
        <v>2027</v>
      </c>
      <c r="H6" s="5">
        <v>2028</v>
      </c>
      <c r="I6" s="5">
        <v>2029</v>
      </c>
      <c r="J6" s="5">
        <v>2030</v>
      </c>
      <c r="K6" s="5">
        <v>2031</v>
      </c>
      <c r="L6" s="89"/>
      <c r="M6" s="91"/>
      <c r="N6" s="89"/>
    </row>
    <row r="7" spans="1:15" ht="23.25" customHeight="1" x14ac:dyDescent="0.25">
      <c r="A7" s="80"/>
      <c r="B7" s="83"/>
      <c r="C7" s="83"/>
      <c r="D7" s="85"/>
      <c r="E7" s="85"/>
      <c r="F7" s="5" t="s">
        <v>18</v>
      </c>
      <c r="G7" s="5" t="s">
        <v>18</v>
      </c>
      <c r="H7" s="5" t="s">
        <v>18</v>
      </c>
      <c r="I7" s="5" t="s">
        <v>18</v>
      </c>
      <c r="J7" s="5" t="s">
        <v>18</v>
      </c>
      <c r="K7" s="5" t="s">
        <v>18</v>
      </c>
      <c r="L7" s="90"/>
      <c r="M7" s="92"/>
      <c r="N7" s="90"/>
    </row>
    <row r="8" spans="1:15" ht="15" customHeigh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</row>
    <row r="9" spans="1:15" ht="28.5" customHeight="1" x14ac:dyDescent="0.25">
      <c r="A9" s="75" t="s">
        <v>64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7"/>
    </row>
    <row r="10" spans="1:15" ht="111.75" customHeight="1" x14ac:dyDescent="0.25">
      <c r="A10" s="12" t="s">
        <v>21</v>
      </c>
      <c r="B10" s="13" t="s">
        <v>62</v>
      </c>
      <c r="C10" s="12" t="s">
        <v>41</v>
      </c>
      <c r="D10" s="12" t="s">
        <v>68</v>
      </c>
      <c r="E10" s="11">
        <v>16840</v>
      </c>
      <c r="F10" s="11">
        <v>257600</v>
      </c>
      <c r="G10" s="11">
        <v>390100</v>
      </c>
      <c r="H10" s="25" t="s">
        <v>69</v>
      </c>
      <c r="I10" s="11">
        <v>491300</v>
      </c>
      <c r="J10" s="11">
        <v>591300</v>
      </c>
      <c r="K10" s="12">
        <v>591300</v>
      </c>
      <c r="L10" s="16" t="s">
        <v>71</v>
      </c>
      <c r="M10" s="11" t="s">
        <v>49</v>
      </c>
      <c r="N10" s="24" t="s">
        <v>70</v>
      </c>
    </row>
    <row r="11" spans="1:15" ht="34.5" customHeight="1" x14ac:dyDescent="0.25">
      <c r="A11" s="93" t="s">
        <v>63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5"/>
    </row>
    <row r="12" spans="1:15" ht="105.75" customHeight="1" x14ac:dyDescent="0.25">
      <c r="A12" s="12" t="s">
        <v>47</v>
      </c>
      <c r="B12" s="13" t="s">
        <v>67</v>
      </c>
      <c r="C12" s="12" t="s">
        <v>41</v>
      </c>
      <c r="D12" s="14" t="s">
        <v>68</v>
      </c>
      <c r="E12" s="11">
        <v>30000</v>
      </c>
      <c r="F12" s="11">
        <v>34000</v>
      </c>
      <c r="G12" s="11">
        <v>37000</v>
      </c>
      <c r="H12" s="11">
        <v>40000</v>
      </c>
      <c r="I12" s="11">
        <v>42000</v>
      </c>
      <c r="J12" s="11">
        <v>45000</v>
      </c>
      <c r="K12" s="11">
        <v>45000</v>
      </c>
      <c r="L12" s="26" t="s">
        <v>71</v>
      </c>
      <c r="M12" s="11" t="s">
        <v>49</v>
      </c>
      <c r="N12" s="13" t="s">
        <v>70</v>
      </c>
    </row>
    <row r="13" spans="1:15" ht="25.5" customHeight="1" x14ac:dyDescent="0.25">
      <c r="A13" s="73" t="s">
        <v>65</v>
      </c>
      <c r="B13" s="73"/>
      <c r="C13" s="73"/>
      <c r="D13" s="73"/>
      <c r="E13" s="74"/>
      <c r="F13" s="74"/>
      <c r="G13" s="74"/>
      <c r="H13" s="74"/>
      <c r="I13" s="74"/>
      <c r="J13" s="74"/>
      <c r="K13" s="74"/>
      <c r="L13" s="73"/>
      <c r="M13" s="73"/>
      <c r="N13" s="73"/>
    </row>
    <row r="14" spans="1:15" ht="114.75" customHeight="1" x14ac:dyDescent="0.25">
      <c r="A14" s="12" t="s">
        <v>48</v>
      </c>
      <c r="B14" s="15" t="s">
        <v>66</v>
      </c>
      <c r="C14" s="12" t="s">
        <v>41</v>
      </c>
      <c r="D14" s="14" t="s">
        <v>40</v>
      </c>
      <c r="E14" s="11">
        <v>81.8</v>
      </c>
      <c r="F14" s="11">
        <v>81.8</v>
      </c>
      <c r="G14" s="11">
        <v>72</v>
      </c>
      <c r="H14" s="11">
        <v>72</v>
      </c>
      <c r="I14" s="11">
        <v>72</v>
      </c>
      <c r="J14" s="11">
        <v>74</v>
      </c>
      <c r="K14" s="11">
        <v>74</v>
      </c>
      <c r="L14" s="23" t="s">
        <v>71</v>
      </c>
      <c r="M14" s="11" t="s">
        <v>49</v>
      </c>
      <c r="N14" s="17" t="s">
        <v>70</v>
      </c>
    </row>
  </sheetData>
  <mergeCells count="13">
    <mergeCell ref="A13:N13"/>
    <mergeCell ref="A9:N9"/>
    <mergeCell ref="A3:O3"/>
    <mergeCell ref="A5:A7"/>
    <mergeCell ref="B5:B7"/>
    <mergeCell ref="C5:C7"/>
    <mergeCell ref="D5:D7"/>
    <mergeCell ref="E5:E7"/>
    <mergeCell ref="F5:K5"/>
    <mergeCell ref="N5:N7"/>
    <mergeCell ref="L5:L7"/>
    <mergeCell ref="M5:M7"/>
    <mergeCell ref="A11:N11"/>
  </mergeCells>
  <pageMargins left="0.25" right="0.25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57"/>
  <sheetViews>
    <sheetView topLeftCell="A28" workbookViewId="0">
      <selection activeCell="Z31" sqref="Z31"/>
    </sheetView>
  </sheetViews>
  <sheetFormatPr defaultRowHeight="15" x14ac:dyDescent="0.25"/>
  <cols>
    <col min="1" max="1" width="7.85546875" customWidth="1"/>
    <col min="6" max="6" width="5" customWidth="1"/>
    <col min="11" max="11" width="4.85546875" customWidth="1"/>
    <col min="15" max="15" width="14.85546875" customWidth="1"/>
  </cols>
  <sheetData>
    <row r="3" spans="1:15" ht="29.25" customHeight="1" x14ac:dyDescent="0.25">
      <c r="A3" s="143" t="s">
        <v>72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6.75" customHeight="1" x14ac:dyDescent="0.25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</row>
    <row r="5" spans="1:15" ht="40.9" customHeight="1" x14ac:dyDescent="0.25">
      <c r="A5" s="9" t="s">
        <v>35</v>
      </c>
      <c r="B5" s="132" t="s">
        <v>19</v>
      </c>
      <c r="C5" s="147"/>
      <c r="D5" s="147"/>
      <c r="E5" s="147"/>
      <c r="F5" s="148"/>
      <c r="G5" s="132" t="s">
        <v>20</v>
      </c>
      <c r="H5" s="147"/>
      <c r="I5" s="147"/>
      <c r="J5" s="147"/>
      <c r="K5" s="148"/>
      <c r="L5" s="145" t="s">
        <v>34</v>
      </c>
      <c r="M5" s="146"/>
      <c r="N5" s="146"/>
      <c r="O5" s="146"/>
    </row>
    <row r="6" spans="1:15" ht="20.100000000000001" customHeight="1" x14ac:dyDescent="0.25">
      <c r="A6" s="140" t="s">
        <v>135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2"/>
    </row>
    <row r="7" spans="1:15" ht="20.100000000000001" customHeight="1" x14ac:dyDescent="0.25">
      <c r="A7" s="118" t="s">
        <v>21</v>
      </c>
      <c r="B7" s="126" t="s">
        <v>73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8"/>
    </row>
    <row r="8" spans="1:15" ht="31.5" customHeight="1" x14ac:dyDescent="0.25">
      <c r="A8" s="119"/>
      <c r="B8" s="129" t="s">
        <v>76</v>
      </c>
      <c r="C8" s="130"/>
      <c r="D8" s="130"/>
      <c r="E8" s="130"/>
      <c r="F8" s="130"/>
      <c r="G8" s="130"/>
      <c r="H8" s="130"/>
      <c r="I8" s="130"/>
      <c r="J8" s="130"/>
      <c r="K8" s="131"/>
      <c r="L8" s="132" t="s">
        <v>42</v>
      </c>
      <c r="M8" s="133"/>
      <c r="N8" s="133"/>
      <c r="O8" s="134"/>
    </row>
    <row r="9" spans="1:15" ht="77.25" customHeight="1" x14ac:dyDescent="0.25">
      <c r="A9" s="19" t="s">
        <v>22</v>
      </c>
      <c r="B9" s="138" t="s">
        <v>81</v>
      </c>
      <c r="C9" s="138"/>
      <c r="D9" s="138"/>
      <c r="E9" s="138"/>
      <c r="F9" s="138"/>
      <c r="G9" s="136" t="s">
        <v>78</v>
      </c>
      <c r="H9" s="137"/>
      <c r="I9" s="137"/>
      <c r="J9" s="137"/>
      <c r="K9" s="137"/>
      <c r="L9" s="96" t="s">
        <v>77</v>
      </c>
      <c r="M9" s="97"/>
      <c r="N9" s="97"/>
      <c r="O9" s="98"/>
    </row>
    <row r="10" spans="1:15" ht="66.75" customHeight="1" x14ac:dyDescent="0.25">
      <c r="A10" s="19" t="s">
        <v>23</v>
      </c>
      <c r="B10" s="135" t="s">
        <v>79</v>
      </c>
      <c r="C10" s="135"/>
      <c r="D10" s="135"/>
      <c r="E10" s="135"/>
      <c r="F10" s="135"/>
      <c r="G10" s="139" t="s">
        <v>80</v>
      </c>
      <c r="H10" s="139"/>
      <c r="I10" s="139"/>
      <c r="J10" s="139"/>
      <c r="K10" s="139"/>
      <c r="L10" s="99"/>
      <c r="M10" s="100"/>
      <c r="N10" s="100"/>
      <c r="O10" s="101"/>
    </row>
    <row r="11" spans="1:15" ht="66.75" customHeight="1" x14ac:dyDescent="0.25">
      <c r="A11" s="27" t="s">
        <v>24</v>
      </c>
      <c r="B11" s="106" t="s">
        <v>86</v>
      </c>
      <c r="C11" s="106"/>
      <c r="D11" s="106"/>
      <c r="E11" s="106"/>
      <c r="F11" s="106"/>
      <c r="G11" s="109" t="s">
        <v>118</v>
      </c>
      <c r="H11" s="109"/>
      <c r="I11" s="109"/>
      <c r="J11" s="109"/>
      <c r="K11" s="109"/>
      <c r="L11" s="102"/>
      <c r="M11" s="103"/>
      <c r="N11" s="103"/>
      <c r="O11" s="104"/>
    </row>
    <row r="12" spans="1:15" ht="20.100000000000001" customHeight="1" x14ac:dyDescent="0.25">
      <c r="A12" s="118" t="s">
        <v>39</v>
      </c>
      <c r="B12" s="120" t="s">
        <v>84</v>
      </c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2"/>
    </row>
    <row r="13" spans="1:15" ht="31.5" customHeight="1" x14ac:dyDescent="0.25">
      <c r="A13" s="119"/>
      <c r="B13" s="109" t="s">
        <v>82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23" t="s">
        <v>52</v>
      </c>
      <c r="M13" s="124"/>
      <c r="N13" s="124"/>
      <c r="O13" s="125"/>
    </row>
    <row r="14" spans="1:15" ht="185.25" customHeight="1" x14ac:dyDescent="0.25">
      <c r="A14" s="9" t="s">
        <v>47</v>
      </c>
      <c r="B14" s="106" t="s">
        <v>83</v>
      </c>
      <c r="C14" s="106"/>
      <c r="D14" s="106"/>
      <c r="E14" s="106"/>
      <c r="F14" s="106"/>
      <c r="G14" s="109" t="s">
        <v>125</v>
      </c>
      <c r="H14" s="109"/>
      <c r="I14" s="109"/>
      <c r="J14" s="109"/>
      <c r="K14" s="109"/>
      <c r="L14" s="97" t="s">
        <v>85</v>
      </c>
      <c r="M14" s="97"/>
      <c r="N14" s="97"/>
      <c r="O14" s="98"/>
    </row>
    <row r="15" spans="1:15" ht="159" customHeight="1" x14ac:dyDescent="0.25">
      <c r="A15" s="22" t="s">
        <v>50</v>
      </c>
      <c r="B15" s="106" t="s">
        <v>133</v>
      </c>
      <c r="C15" s="106"/>
      <c r="D15" s="106"/>
      <c r="E15" s="106"/>
      <c r="F15" s="106"/>
      <c r="G15" s="109" t="s">
        <v>126</v>
      </c>
      <c r="H15" s="109"/>
      <c r="I15" s="109"/>
      <c r="J15" s="109"/>
      <c r="K15" s="109"/>
      <c r="L15" s="100"/>
      <c r="M15" s="100"/>
      <c r="N15" s="100"/>
      <c r="O15" s="101"/>
    </row>
    <row r="16" spans="1:15" ht="30" customHeight="1" x14ac:dyDescent="0.25">
      <c r="A16" s="22" t="s">
        <v>51</v>
      </c>
      <c r="B16" s="112" t="s">
        <v>87</v>
      </c>
      <c r="C16" s="113"/>
      <c r="D16" s="113"/>
      <c r="E16" s="113"/>
      <c r="F16" s="114"/>
      <c r="G16" s="115" t="s">
        <v>88</v>
      </c>
      <c r="H16" s="116"/>
      <c r="I16" s="116"/>
      <c r="J16" s="116"/>
      <c r="K16" s="117"/>
      <c r="L16" s="100"/>
      <c r="M16" s="100"/>
      <c r="N16" s="100"/>
      <c r="O16" s="101"/>
    </row>
    <row r="17" spans="1:15" ht="56.25" customHeight="1" x14ac:dyDescent="0.25">
      <c r="A17" s="118" t="s">
        <v>53</v>
      </c>
      <c r="B17" s="120" t="s">
        <v>98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2"/>
    </row>
    <row r="18" spans="1:15" ht="39" customHeight="1" x14ac:dyDescent="0.25">
      <c r="A18" s="119"/>
      <c r="B18" s="115" t="s">
        <v>89</v>
      </c>
      <c r="C18" s="116"/>
      <c r="D18" s="116"/>
      <c r="E18" s="116"/>
      <c r="F18" s="116"/>
      <c r="G18" s="116"/>
      <c r="H18" s="116"/>
      <c r="I18" s="116"/>
      <c r="J18" s="116"/>
      <c r="K18" s="117"/>
      <c r="L18" s="123" t="s">
        <v>52</v>
      </c>
      <c r="M18" s="124"/>
      <c r="N18" s="124"/>
      <c r="O18" s="125"/>
    </row>
    <row r="19" spans="1:15" ht="232.5" customHeight="1" x14ac:dyDescent="0.25">
      <c r="A19" s="19" t="s">
        <v>48</v>
      </c>
      <c r="B19" s="106" t="s">
        <v>90</v>
      </c>
      <c r="C19" s="106"/>
      <c r="D19" s="106"/>
      <c r="E19" s="106"/>
      <c r="F19" s="106"/>
      <c r="G19" s="109" t="s">
        <v>92</v>
      </c>
      <c r="H19" s="109"/>
      <c r="I19" s="109"/>
      <c r="J19" s="109"/>
      <c r="K19" s="109"/>
      <c r="L19" s="96" t="s">
        <v>85</v>
      </c>
      <c r="M19" s="97"/>
      <c r="N19" s="97"/>
      <c r="O19" s="98"/>
    </row>
    <row r="20" spans="1:15" ht="34.5" customHeight="1" x14ac:dyDescent="0.25">
      <c r="A20" s="19" t="s">
        <v>54</v>
      </c>
      <c r="B20" s="106" t="s">
        <v>93</v>
      </c>
      <c r="C20" s="106"/>
      <c r="D20" s="106"/>
      <c r="E20" s="106"/>
      <c r="F20" s="106"/>
      <c r="G20" s="107" t="s">
        <v>91</v>
      </c>
      <c r="H20" s="107"/>
      <c r="I20" s="107"/>
      <c r="J20" s="107"/>
      <c r="K20" s="107"/>
      <c r="L20" s="102"/>
      <c r="M20" s="103"/>
      <c r="N20" s="103"/>
      <c r="O20" s="104"/>
    </row>
    <row r="21" spans="1:15" ht="20.100000000000001" customHeight="1" x14ac:dyDescent="0.25">
      <c r="A21" s="110" t="s">
        <v>55</v>
      </c>
      <c r="B21" s="105" t="s">
        <v>94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ht="28.5" customHeight="1" x14ac:dyDescent="0.25">
      <c r="A22" s="111"/>
      <c r="B22" s="109" t="s">
        <v>95</v>
      </c>
      <c r="C22" s="109"/>
      <c r="D22" s="109"/>
      <c r="E22" s="109"/>
      <c r="F22" s="109"/>
      <c r="G22" s="109"/>
      <c r="H22" s="109"/>
      <c r="I22" s="109"/>
      <c r="J22" s="109"/>
      <c r="K22" s="109"/>
      <c r="L22" s="106" t="s">
        <v>52</v>
      </c>
      <c r="M22" s="106"/>
      <c r="N22" s="106"/>
      <c r="O22" s="106"/>
    </row>
    <row r="23" spans="1:15" ht="101.25" customHeight="1" x14ac:dyDescent="0.25">
      <c r="A23" s="19" t="s">
        <v>56</v>
      </c>
      <c r="B23" s="106" t="s">
        <v>99</v>
      </c>
      <c r="C23" s="106"/>
      <c r="D23" s="106"/>
      <c r="E23" s="106"/>
      <c r="F23" s="106"/>
      <c r="G23" s="107" t="s">
        <v>100</v>
      </c>
      <c r="H23" s="107"/>
      <c r="I23" s="107"/>
      <c r="J23" s="107"/>
      <c r="K23" s="107"/>
      <c r="L23" s="96" t="s">
        <v>85</v>
      </c>
      <c r="M23" s="97"/>
      <c r="N23" s="97"/>
      <c r="O23" s="98"/>
    </row>
    <row r="24" spans="1:15" ht="37.5" customHeight="1" x14ac:dyDescent="0.25">
      <c r="A24" s="19" t="s">
        <v>96</v>
      </c>
      <c r="B24" s="106" t="s">
        <v>136</v>
      </c>
      <c r="C24" s="106"/>
      <c r="D24" s="106"/>
      <c r="E24" s="106"/>
      <c r="F24" s="106"/>
      <c r="G24" s="106" t="s">
        <v>101</v>
      </c>
      <c r="H24" s="106"/>
      <c r="I24" s="106"/>
      <c r="J24" s="106"/>
      <c r="K24" s="106"/>
      <c r="L24" s="102"/>
      <c r="M24" s="103"/>
      <c r="N24" s="103"/>
      <c r="O24" s="104"/>
    </row>
    <row r="25" spans="1:15" ht="20.100000000000001" customHeight="1" x14ac:dyDescent="0.25">
      <c r="A25" s="108" t="s">
        <v>74</v>
      </c>
      <c r="B25" s="105" t="s">
        <v>97</v>
      </c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</row>
    <row r="26" spans="1:15" ht="38.25" customHeight="1" x14ac:dyDescent="0.25">
      <c r="A26" s="108"/>
      <c r="B26" s="109" t="s">
        <v>106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6" t="s">
        <v>52</v>
      </c>
      <c r="M26" s="106"/>
      <c r="N26" s="106"/>
      <c r="O26" s="106"/>
    </row>
    <row r="27" spans="1:15" ht="142.5" customHeight="1" x14ac:dyDescent="0.25">
      <c r="A27" s="19" t="s">
        <v>102</v>
      </c>
      <c r="B27" s="106" t="s">
        <v>107</v>
      </c>
      <c r="C27" s="106"/>
      <c r="D27" s="106"/>
      <c r="E27" s="106"/>
      <c r="F27" s="106"/>
      <c r="G27" s="107" t="s">
        <v>108</v>
      </c>
      <c r="H27" s="107"/>
      <c r="I27" s="107"/>
      <c r="J27" s="107"/>
      <c r="K27" s="107"/>
      <c r="L27" s="96" t="s">
        <v>109</v>
      </c>
      <c r="M27" s="97"/>
      <c r="N27" s="97"/>
      <c r="O27" s="98"/>
    </row>
    <row r="28" spans="1:15" ht="20.100000000000001" customHeight="1" x14ac:dyDescent="0.25">
      <c r="A28" s="108" t="s">
        <v>75</v>
      </c>
      <c r="B28" s="105" t="s">
        <v>103</v>
      </c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</row>
    <row r="29" spans="1:15" ht="42" customHeight="1" x14ac:dyDescent="0.25">
      <c r="A29" s="108"/>
      <c r="B29" s="109" t="s">
        <v>110</v>
      </c>
      <c r="C29" s="109"/>
      <c r="D29" s="109"/>
      <c r="E29" s="109"/>
      <c r="F29" s="109"/>
      <c r="G29" s="109"/>
      <c r="H29" s="109"/>
      <c r="I29" s="109"/>
      <c r="J29" s="109"/>
      <c r="K29" s="109"/>
      <c r="L29" s="106" t="s">
        <v>52</v>
      </c>
      <c r="M29" s="106"/>
      <c r="N29" s="106"/>
      <c r="O29" s="106"/>
    </row>
    <row r="30" spans="1:15" ht="38.25" customHeight="1" x14ac:dyDescent="0.25">
      <c r="A30" s="19" t="s">
        <v>111</v>
      </c>
      <c r="B30" s="106" t="s">
        <v>127</v>
      </c>
      <c r="C30" s="106"/>
      <c r="D30" s="106"/>
      <c r="E30" s="106"/>
      <c r="F30" s="106"/>
      <c r="G30" s="107" t="s">
        <v>129</v>
      </c>
      <c r="H30" s="107"/>
      <c r="I30" s="107"/>
      <c r="J30" s="107"/>
      <c r="K30" s="107"/>
      <c r="L30" s="96" t="s">
        <v>66</v>
      </c>
      <c r="M30" s="97"/>
      <c r="N30" s="97"/>
      <c r="O30" s="98"/>
    </row>
    <row r="31" spans="1:15" ht="84" customHeight="1" x14ac:dyDescent="0.25">
      <c r="A31" s="19" t="s">
        <v>112</v>
      </c>
      <c r="B31" s="106" t="s">
        <v>137</v>
      </c>
      <c r="C31" s="106"/>
      <c r="D31" s="106"/>
      <c r="E31" s="106"/>
      <c r="F31" s="106"/>
      <c r="G31" s="107" t="s">
        <v>130</v>
      </c>
      <c r="H31" s="107"/>
      <c r="I31" s="107"/>
      <c r="J31" s="107"/>
      <c r="K31" s="107"/>
      <c r="L31" s="99"/>
      <c r="M31" s="100"/>
      <c r="N31" s="100"/>
      <c r="O31" s="101"/>
    </row>
    <row r="32" spans="1:15" ht="48.75" customHeight="1" x14ac:dyDescent="0.25">
      <c r="A32" s="19" t="s">
        <v>113</v>
      </c>
      <c r="B32" s="106" t="s">
        <v>138</v>
      </c>
      <c r="C32" s="106"/>
      <c r="D32" s="106"/>
      <c r="E32" s="106"/>
      <c r="F32" s="106"/>
      <c r="G32" s="107" t="s">
        <v>128</v>
      </c>
      <c r="H32" s="107"/>
      <c r="I32" s="107"/>
      <c r="J32" s="107"/>
      <c r="K32" s="107"/>
      <c r="L32" s="102"/>
      <c r="M32" s="103"/>
      <c r="N32" s="103"/>
      <c r="O32" s="104"/>
    </row>
    <row r="33" spans="1:15" ht="20.100000000000001" customHeight="1" x14ac:dyDescent="0.25">
      <c r="A33" s="108" t="s">
        <v>104</v>
      </c>
      <c r="B33" s="105" t="s">
        <v>105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</row>
    <row r="34" spans="1:15" ht="31.5" customHeight="1" x14ac:dyDescent="0.25">
      <c r="A34" s="108"/>
      <c r="B34" s="109" t="s">
        <v>110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6" t="s">
        <v>52</v>
      </c>
      <c r="M34" s="106"/>
      <c r="N34" s="106"/>
      <c r="O34" s="106"/>
    </row>
    <row r="35" spans="1:15" ht="106.5" customHeight="1" x14ac:dyDescent="0.25">
      <c r="A35" s="19" t="s">
        <v>114</v>
      </c>
      <c r="B35" s="106" t="s">
        <v>119</v>
      </c>
      <c r="C35" s="106"/>
      <c r="D35" s="106"/>
      <c r="E35" s="106"/>
      <c r="F35" s="106"/>
      <c r="G35" s="107" t="s">
        <v>120</v>
      </c>
      <c r="H35" s="107"/>
      <c r="I35" s="107"/>
      <c r="J35" s="107"/>
      <c r="K35" s="107"/>
      <c r="L35" s="96" t="s">
        <v>85</v>
      </c>
      <c r="M35" s="97"/>
      <c r="N35" s="97"/>
      <c r="O35" s="98"/>
    </row>
    <row r="36" spans="1:15" ht="133.5" customHeight="1" x14ac:dyDescent="0.25">
      <c r="A36" s="19" t="s">
        <v>115</v>
      </c>
      <c r="B36" s="106" t="s">
        <v>122</v>
      </c>
      <c r="C36" s="106"/>
      <c r="D36" s="106"/>
      <c r="E36" s="106"/>
      <c r="F36" s="106"/>
      <c r="G36" s="107" t="s">
        <v>123</v>
      </c>
      <c r="H36" s="107"/>
      <c r="I36" s="107"/>
      <c r="J36" s="107"/>
      <c r="K36" s="107"/>
      <c r="L36" s="99"/>
      <c r="M36" s="100"/>
      <c r="N36" s="100"/>
      <c r="O36" s="101"/>
    </row>
    <row r="37" spans="1:15" ht="38.25" customHeight="1" x14ac:dyDescent="0.25">
      <c r="A37" s="19" t="s">
        <v>116</v>
      </c>
      <c r="B37" s="106" t="s">
        <v>121</v>
      </c>
      <c r="C37" s="106"/>
      <c r="D37" s="106"/>
      <c r="E37" s="106"/>
      <c r="F37" s="106"/>
      <c r="G37" s="107" t="s">
        <v>124</v>
      </c>
      <c r="H37" s="107"/>
      <c r="I37" s="107"/>
      <c r="J37" s="107"/>
      <c r="K37" s="107"/>
      <c r="L37" s="102"/>
      <c r="M37" s="103"/>
      <c r="N37" s="103"/>
      <c r="O37" s="104"/>
    </row>
    <row r="38" spans="1:15" x14ac:dyDescent="0.25">
      <c r="A38" s="18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5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5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5" x14ac:dyDescent="0.25">
      <c r="A45" s="7"/>
      <c r="B45" s="7"/>
      <c r="C45" s="7"/>
      <c r="D45" s="7"/>
      <c r="E45" s="7"/>
      <c r="F45" s="7"/>
      <c r="G45" s="7"/>
      <c r="H45" s="7"/>
      <c r="I45" s="7"/>
      <c r="J45" s="20"/>
      <c r="K45" s="7"/>
      <c r="L45" s="7"/>
      <c r="M45" s="7"/>
      <c r="N45" s="7"/>
    </row>
    <row r="46" spans="1:1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5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1:15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4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4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4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1:14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1:14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4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1:14" x14ac:dyDescent="0.25">
      <c r="B57" s="7"/>
    </row>
  </sheetData>
  <mergeCells count="75">
    <mergeCell ref="A6:O6"/>
    <mergeCell ref="A3:O3"/>
    <mergeCell ref="A4:N4"/>
    <mergeCell ref="L5:O5"/>
    <mergeCell ref="G5:K5"/>
    <mergeCell ref="B5:F5"/>
    <mergeCell ref="B7:O7"/>
    <mergeCell ref="A7:A8"/>
    <mergeCell ref="B8:K8"/>
    <mergeCell ref="L8:O8"/>
    <mergeCell ref="B10:F10"/>
    <mergeCell ref="G9:K9"/>
    <mergeCell ref="B9:F9"/>
    <mergeCell ref="G10:K10"/>
    <mergeCell ref="A33:A34"/>
    <mergeCell ref="B37:F37"/>
    <mergeCell ref="G37:K37"/>
    <mergeCell ref="B36:F36"/>
    <mergeCell ref="G36:K36"/>
    <mergeCell ref="B34:K34"/>
    <mergeCell ref="B35:F35"/>
    <mergeCell ref="G35:K35"/>
    <mergeCell ref="A12:A13"/>
    <mergeCell ref="A17:A18"/>
    <mergeCell ref="B18:K18"/>
    <mergeCell ref="B12:O12"/>
    <mergeCell ref="L13:O13"/>
    <mergeCell ref="B17:O17"/>
    <mergeCell ref="L18:O18"/>
    <mergeCell ref="L14:O16"/>
    <mergeCell ref="G14:K14"/>
    <mergeCell ref="B14:F14"/>
    <mergeCell ref="B15:F15"/>
    <mergeCell ref="G15:K15"/>
    <mergeCell ref="B13:K13"/>
    <mergeCell ref="L19:O20"/>
    <mergeCell ref="G19:K19"/>
    <mergeCell ref="G20:K20"/>
    <mergeCell ref="B19:F19"/>
    <mergeCell ref="B21:O21"/>
    <mergeCell ref="B20:F20"/>
    <mergeCell ref="B11:F11"/>
    <mergeCell ref="G11:K11"/>
    <mergeCell ref="L9:O11"/>
    <mergeCell ref="B16:F16"/>
    <mergeCell ref="G16:K16"/>
    <mergeCell ref="B22:K22"/>
    <mergeCell ref="L22:O22"/>
    <mergeCell ref="A21:A22"/>
    <mergeCell ref="B23:F23"/>
    <mergeCell ref="G23:K23"/>
    <mergeCell ref="A25:A26"/>
    <mergeCell ref="B29:K29"/>
    <mergeCell ref="L29:O29"/>
    <mergeCell ref="A28:A29"/>
    <mergeCell ref="L23:O24"/>
    <mergeCell ref="B26:K26"/>
    <mergeCell ref="L26:O26"/>
    <mergeCell ref="B27:F27"/>
    <mergeCell ref="G27:K27"/>
    <mergeCell ref="B24:F24"/>
    <mergeCell ref="G24:K24"/>
    <mergeCell ref="B25:O25"/>
    <mergeCell ref="B28:O28"/>
    <mergeCell ref="L35:O37"/>
    <mergeCell ref="L30:O32"/>
    <mergeCell ref="B33:O33"/>
    <mergeCell ref="L27:O27"/>
    <mergeCell ref="B30:F30"/>
    <mergeCell ref="G30:K30"/>
    <mergeCell ref="B31:F31"/>
    <mergeCell ref="G31:K31"/>
    <mergeCell ref="L34:O34"/>
    <mergeCell ref="B32:F32"/>
    <mergeCell ref="G32:K32"/>
  </mergeCells>
  <pageMargins left="0.7" right="0.7" top="0.75" bottom="0.75" header="0.3" footer="0.3"/>
  <pageSetup paperSize="9" scale="9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view="pageBreakPreview" topLeftCell="A34" zoomScaleNormal="100" zoomScaleSheetLayoutView="100" workbookViewId="0">
      <selection activeCell="S57" sqref="S57"/>
    </sheetView>
  </sheetViews>
  <sheetFormatPr defaultRowHeight="15" x14ac:dyDescent="0.25"/>
  <cols>
    <col min="1" max="1" width="5.5703125" customWidth="1"/>
    <col min="7" max="7" width="18.5703125" customWidth="1"/>
    <col min="8" max="8" width="12.7109375" customWidth="1"/>
    <col min="9" max="9" width="14.42578125" customWidth="1"/>
    <col min="10" max="10" width="12.7109375" customWidth="1"/>
    <col min="11" max="11" width="12.28515625" customWidth="1"/>
    <col min="12" max="12" width="12" customWidth="1"/>
    <col min="13" max="13" width="10.7109375" customWidth="1"/>
    <col min="14" max="14" width="13.140625" customWidth="1"/>
  </cols>
  <sheetData>
    <row r="1" spans="1:14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28.5" customHeight="1" x14ac:dyDescent="0.25">
      <c r="A2" s="143" t="s">
        <v>117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ht="20.45" customHeight="1" x14ac:dyDescent="0.25">
      <c r="A4" s="167" t="s">
        <v>11</v>
      </c>
      <c r="B4" s="169" t="s">
        <v>25</v>
      </c>
      <c r="C4" s="170"/>
      <c r="D4" s="170"/>
      <c r="E4" s="170"/>
      <c r="F4" s="170"/>
      <c r="G4" s="171"/>
      <c r="H4" s="164" t="s">
        <v>26</v>
      </c>
      <c r="I4" s="165"/>
      <c r="J4" s="165"/>
      <c r="K4" s="165"/>
      <c r="L4" s="165"/>
      <c r="M4" s="165"/>
      <c r="N4" s="166"/>
    </row>
    <row r="5" spans="1:14" ht="15.75" customHeight="1" x14ac:dyDescent="0.25">
      <c r="A5" s="168"/>
      <c r="B5" s="172"/>
      <c r="C5" s="173"/>
      <c r="D5" s="173"/>
      <c r="E5" s="173"/>
      <c r="F5" s="173"/>
      <c r="G5" s="174"/>
      <c r="H5" s="10">
        <v>2026</v>
      </c>
      <c r="I5" s="10">
        <v>2027</v>
      </c>
      <c r="J5" s="10">
        <v>2028</v>
      </c>
      <c r="K5" s="10">
        <v>2029</v>
      </c>
      <c r="L5" s="10">
        <v>2030</v>
      </c>
      <c r="M5" s="10">
        <v>2031</v>
      </c>
      <c r="N5" s="10" t="s">
        <v>32</v>
      </c>
    </row>
    <row r="6" spans="1:14" x14ac:dyDescent="0.25">
      <c r="A6" s="8">
        <v>1</v>
      </c>
      <c r="B6" s="132">
        <v>2</v>
      </c>
      <c r="C6" s="133"/>
      <c r="D6" s="133"/>
      <c r="E6" s="133"/>
      <c r="F6" s="133"/>
      <c r="G6" s="134"/>
      <c r="H6" s="8">
        <v>3</v>
      </c>
      <c r="I6" s="8">
        <v>4</v>
      </c>
      <c r="J6" s="8">
        <v>5</v>
      </c>
      <c r="K6" s="8">
        <v>6</v>
      </c>
      <c r="L6" s="8">
        <v>7</v>
      </c>
      <c r="M6" s="8">
        <v>8</v>
      </c>
      <c r="N6" s="8">
        <v>9</v>
      </c>
    </row>
    <row r="7" spans="1:14" x14ac:dyDescent="0.25">
      <c r="A7" s="4"/>
      <c r="B7" s="161" t="s">
        <v>27</v>
      </c>
      <c r="C7" s="162"/>
      <c r="D7" s="162"/>
      <c r="E7" s="162"/>
      <c r="F7" s="162"/>
      <c r="G7" s="163"/>
      <c r="H7" s="29">
        <f>SUM(H8,H9,H10,H11)</f>
        <v>167395.40000000002</v>
      </c>
      <c r="I7" s="29">
        <f>SUM(I8,I9,I10,I11)</f>
        <v>181521.9</v>
      </c>
      <c r="J7" s="29">
        <f>J13+J28+J33+J38+J43+J48+J53</f>
        <v>176412.3</v>
      </c>
      <c r="K7" s="29">
        <f>SUM(K8,K9,K10,K11)</f>
        <v>183355</v>
      </c>
      <c r="L7" s="29">
        <f>SUM(L8,L9,L10,L11)</f>
        <v>190544.50000000003</v>
      </c>
      <c r="M7" s="29">
        <f>SUM(M8,M9,M10,M11)</f>
        <v>198043.40000000002</v>
      </c>
      <c r="N7" s="29">
        <f>SUM(N8,N9,N10,N11)</f>
        <v>1097272.5</v>
      </c>
    </row>
    <row r="8" spans="1:14" x14ac:dyDescent="0.25">
      <c r="A8" s="4"/>
      <c r="B8" s="161" t="s">
        <v>30</v>
      </c>
      <c r="C8" s="162"/>
      <c r="D8" s="162"/>
      <c r="E8" s="162"/>
      <c r="F8" s="162"/>
      <c r="G8" s="163"/>
      <c r="H8" s="29">
        <f t="shared" ref="H8:M8" si="0">SUM(H14,H29,H34,H39,H44,H49,H54)</f>
        <v>0</v>
      </c>
      <c r="I8" s="29">
        <f t="shared" si="0"/>
        <v>0</v>
      </c>
      <c r="J8" s="29">
        <f t="shared" si="0"/>
        <v>0</v>
      </c>
      <c r="K8" s="29">
        <f t="shared" si="0"/>
        <v>0</v>
      </c>
      <c r="L8" s="29">
        <f t="shared" si="0"/>
        <v>0</v>
      </c>
      <c r="M8" s="29">
        <f t="shared" si="0"/>
        <v>0</v>
      </c>
      <c r="N8" s="29">
        <f>SUM(H8:M8)</f>
        <v>0</v>
      </c>
    </row>
    <row r="9" spans="1:14" x14ac:dyDescent="0.25">
      <c r="A9" s="4"/>
      <c r="B9" s="161" t="s">
        <v>28</v>
      </c>
      <c r="C9" s="162"/>
      <c r="D9" s="162"/>
      <c r="E9" s="162"/>
      <c r="F9" s="162"/>
      <c r="G9" s="163"/>
      <c r="H9" s="29">
        <f t="shared" ref="H9:M9" si="1">SUM(H30,H15,H35,H40,H45,H50,H55)</f>
        <v>218.2</v>
      </c>
      <c r="I9" s="29">
        <f t="shared" si="1"/>
        <v>218.2</v>
      </c>
      <c r="J9" s="29">
        <f t="shared" si="1"/>
        <v>218.2</v>
      </c>
      <c r="K9" s="29">
        <f t="shared" si="1"/>
        <v>218.2</v>
      </c>
      <c r="L9" s="29">
        <f t="shared" si="1"/>
        <v>218.2</v>
      </c>
      <c r="M9" s="29">
        <f t="shared" si="1"/>
        <v>218.2</v>
      </c>
      <c r="N9" s="29">
        <f>SUM(H9:M9)</f>
        <v>1309.2</v>
      </c>
    </row>
    <row r="10" spans="1:14" x14ac:dyDescent="0.25">
      <c r="A10" s="4"/>
      <c r="B10" s="161" t="s">
        <v>29</v>
      </c>
      <c r="C10" s="162"/>
      <c r="D10" s="162"/>
      <c r="E10" s="162"/>
      <c r="F10" s="162"/>
      <c r="G10" s="163"/>
      <c r="H10" s="29">
        <f>SUM(H16,H31,H36,H41,H46,H51,H56)</f>
        <v>167177.20000000001</v>
      </c>
      <c r="I10" s="29">
        <f>SUM(I16,I31,I36,I41,I46,I51,I56)</f>
        <v>181303.69999999998</v>
      </c>
      <c r="J10" s="29">
        <f>J16+J31+J36+J41+J46+J51+J56</f>
        <v>176194.09999999998</v>
      </c>
      <c r="K10" s="29">
        <f t="shared" ref="K10:M11" si="2">SUM(K16,K31,K36,K41,K46,K51,K56)</f>
        <v>183136.8</v>
      </c>
      <c r="L10" s="29">
        <f t="shared" si="2"/>
        <v>190326.30000000002</v>
      </c>
      <c r="M10" s="29">
        <f t="shared" si="2"/>
        <v>197825.2</v>
      </c>
      <c r="N10" s="29">
        <f>SUM(H10:M10)</f>
        <v>1095963.3</v>
      </c>
    </row>
    <row r="11" spans="1:14" x14ac:dyDescent="0.25">
      <c r="A11" s="4"/>
      <c r="B11" s="161" t="s">
        <v>31</v>
      </c>
      <c r="C11" s="162"/>
      <c r="D11" s="162"/>
      <c r="E11" s="162"/>
      <c r="F11" s="162"/>
      <c r="G11" s="163"/>
      <c r="H11" s="29">
        <f>SUM(H17,H32,H37,H42,H47,H52,H57)</f>
        <v>0</v>
      </c>
      <c r="I11" s="29">
        <f>SUM(I17,I32,I37,I42,I47,I52,I57)</f>
        <v>0</v>
      </c>
      <c r="J11" s="29">
        <f>SUM(J17,J32,J37,J42,J47,J52,J57)</f>
        <v>0</v>
      </c>
      <c r="K11" s="29">
        <f t="shared" si="2"/>
        <v>0</v>
      </c>
      <c r="L11" s="29">
        <f t="shared" si="2"/>
        <v>0</v>
      </c>
      <c r="M11" s="29">
        <f t="shared" si="2"/>
        <v>0</v>
      </c>
      <c r="N11" s="29">
        <f>SUM(H11:M11)</f>
        <v>0</v>
      </c>
    </row>
    <row r="12" spans="1:14" x14ac:dyDescent="0.25">
      <c r="A12" s="4"/>
      <c r="B12" s="175" t="s">
        <v>131</v>
      </c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7"/>
    </row>
    <row r="13" spans="1:14" ht="30.75" customHeight="1" x14ac:dyDescent="0.25">
      <c r="A13" s="152" t="s">
        <v>21</v>
      </c>
      <c r="B13" s="158" t="s">
        <v>73</v>
      </c>
      <c r="C13" s="159"/>
      <c r="D13" s="159"/>
      <c r="E13" s="159"/>
      <c r="F13" s="159"/>
      <c r="G13" s="160"/>
      <c r="H13" s="28">
        <f t="shared" ref="H13:N13" si="3">SUM(H14,H15,H16,H17)</f>
        <v>469</v>
      </c>
      <c r="I13" s="28">
        <f t="shared" si="3"/>
        <v>468.9</v>
      </c>
      <c r="J13" s="28">
        <f t="shared" si="3"/>
        <v>474.9</v>
      </c>
      <c r="K13" s="28">
        <f t="shared" si="3"/>
        <v>478</v>
      </c>
      <c r="L13" s="28">
        <f t="shared" si="3"/>
        <v>481.3</v>
      </c>
      <c r="M13" s="28">
        <f t="shared" si="3"/>
        <v>484.6</v>
      </c>
      <c r="N13" s="28">
        <f t="shared" si="3"/>
        <v>2856.7</v>
      </c>
    </row>
    <row r="14" spans="1:14" x14ac:dyDescent="0.25">
      <c r="A14" s="153"/>
      <c r="B14" s="161" t="s">
        <v>30</v>
      </c>
      <c r="C14" s="162"/>
      <c r="D14" s="162"/>
      <c r="E14" s="162"/>
      <c r="F14" s="162"/>
      <c r="G14" s="163"/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f t="shared" ref="N14:N27" si="4">SUM(H14:M14)</f>
        <v>0</v>
      </c>
    </row>
    <row r="15" spans="1:14" x14ac:dyDescent="0.25">
      <c r="A15" s="153"/>
      <c r="B15" s="161" t="s">
        <v>28</v>
      </c>
      <c r="C15" s="162"/>
      <c r="D15" s="162"/>
      <c r="E15" s="162"/>
      <c r="F15" s="162"/>
      <c r="G15" s="163"/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f t="shared" si="4"/>
        <v>0</v>
      </c>
    </row>
    <row r="16" spans="1:14" x14ac:dyDescent="0.25">
      <c r="A16" s="153"/>
      <c r="B16" s="161" t="s">
        <v>29</v>
      </c>
      <c r="C16" s="162"/>
      <c r="D16" s="162"/>
      <c r="E16" s="162"/>
      <c r="F16" s="162"/>
      <c r="G16" s="163"/>
      <c r="H16" s="28">
        <v>469</v>
      </c>
      <c r="I16" s="28">
        <v>468.9</v>
      </c>
      <c r="J16" s="28">
        <v>474.9</v>
      </c>
      <c r="K16" s="28">
        <v>478</v>
      </c>
      <c r="L16" s="28">
        <v>481.3</v>
      </c>
      <c r="M16" s="28">
        <v>484.6</v>
      </c>
      <c r="N16" s="28">
        <f t="shared" si="4"/>
        <v>2856.7</v>
      </c>
    </row>
    <row r="17" spans="1:14" x14ac:dyDescent="0.25">
      <c r="A17" s="154"/>
      <c r="B17" s="161" t="s">
        <v>31</v>
      </c>
      <c r="C17" s="162"/>
      <c r="D17" s="162"/>
      <c r="E17" s="162"/>
      <c r="F17" s="162"/>
      <c r="G17" s="163"/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f t="shared" si="4"/>
        <v>0</v>
      </c>
    </row>
    <row r="18" spans="1:14" ht="45.75" hidden="1" customHeight="1" x14ac:dyDescent="0.25">
      <c r="A18" s="21"/>
      <c r="B18" s="161"/>
      <c r="C18" s="162"/>
      <c r="D18" s="162"/>
      <c r="E18" s="162"/>
      <c r="F18" s="162"/>
      <c r="G18" s="163"/>
      <c r="H18" s="28"/>
      <c r="I18" s="28"/>
      <c r="J18" s="28"/>
      <c r="K18" s="28"/>
      <c r="L18" s="28"/>
      <c r="M18" s="28"/>
      <c r="N18" s="28">
        <f t="shared" si="4"/>
        <v>0</v>
      </c>
    </row>
    <row r="19" spans="1:14" hidden="1" x14ac:dyDescent="0.25">
      <c r="A19" s="21"/>
      <c r="B19" s="161"/>
      <c r="C19" s="162"/>
      <c r="D19" s="162"/>
      <c r="E19" s="162"/>
      <c r="F19" s="162"/>
      <c r="G19" s="163"/>
      <c r="H19" s="28"/>
      <c r="I19" s="28"/>
      <c r="J19" s="28"/>
      <c r="K19" s="28"/>
      <c r="L19" s="28"/>
      <c r="M19" s="28"/>
      <c r="N19" s="28">
        <f t="shared" si="4"/>
        <v>0</v>
      </c>
    </row>
    <row r="20" spans="1:14" hidden="1" x14ac:dyDescent="0.25">
      <c r="A20" s="21"/>
      <c r="B20" s="161"/>
      <c r="C20" s="162"/>
      <c r="D20" s="162"/>
      <c r="E20" s="162"/>
      <c r="F20" s="162"/>
      <c r="G20" s="163"/>
      <c r="H20" s="28"/>
      <c r="I20" s="28"/>
      <c r="J20" s="28"/>
      <c r="K20" s="28"/>
      <c r="L20" s="28"/>
      <c r="M20" s="28"/>
      <c r="N20" s="28">
        <f t="shared" si="4"/>
        <v>0</v>
      </c>
    </row>
    <row r="21" spans="1:14" hidden="1" x14ac:dyDescent="0.25">
      <c r="A21" s="21"/>
      <c r="B21" s="161"/>
      <c r="C21" s="162"/>
      <c r="D21" s="162"/>
      <c r="E21" s="162"/>
      <c r="F21" s="162"/>
      <c r="G21" s="163"/>
      <c r="H21" s="28"/>
      <c r="I21" s="28"/>
      <c r="J21" s="28"/>
      <c r="K21" s="28"/>
      <c r="L21" s="28"/>
      <c r="M21" s="28"/>
      <c r="N21" s="28">
        <f t="shared" si="4"/>
        <v>0</v>
      </c>
    </row>
    <row r="22" spans="1:14" hidden="1" x14ac:dyDescent="0.25">
      <c r="A22" s="21"/>
      <c r="B22" s="161"/>
      <c r="C22" s="162"/>
      <c r="D22" s="162"/>
      <c r="E22" s="162"/>
      <c r="F22" s="162"/>
      <c r="G22" s="163"/>
      <c r="H22" s="28"/>
      <c r="I22" s="28"/>
      <c r="J22" s="28"/>
      <c r="K22" s="28"/>
      <c r="L22" s="28"/>
      <c r="M22" s="28"/>
      <c r="N22" s="28">
        <f t="shared" si="4"/>
        <v>0</v>
      </c>
    </row>
    <row r="23" spans="1:14" ht="31.5" hidden="1" customHeight="1" x14ac:dyDescent="0.25">
      <c r="A23" s="21"/>
      <c r="B23" s="161"/>
      <c r="C23" s="162"/>
      <c r="D23" s="162"/>
      <c r="E23" s="162"/>
      <c r="F23" s="162"/>
      <c r="G23" s="163"/>
      <c r="H23" s="28"/>
      <c r="I23" s="28"/>
      <c r="J23" s="28"/>
      <c r="K23" s="28"/>
      <c r="L23" s="28"/>
      <c r="M23" s="28"/>
      <c r="N23" s="28">
        <f t="shared" si="4"/>
        <v>0</v>
      </c>
    </row>
    <row r="24" spans="1:14" hidden="1" x14ac:dyDescent="0.25">
      <c r="A24" s="21"/>
      <c r="B24" s="161"/>
      <c r="C24" s="162"/>
      <c r="D24" s="162"/>
      <c r="E24" s="162"/>
      <c r="F24" s="162"/>
      <c r="G24" s="163"/>
      <c r="H24" s="28"/>
      <c r="I24" s="28"/>
      <c r="J24" s="28"/>
      <c r="K24" s="28"/>
      <c r="L24" s="28"/>
      <c r="M24" s="28"/>
      <c r="N24" s="28">
        <f t="shared" si="4"/>
        <v>0</v>
      </c>
    </row>
    <row r="25" spans="1:14" hidden="1" x14ac:dyDescent="0.25">
      <c r="A25" s="21"/>
      <c r="B25" s="161"/>
      <c r="C25" s="162"/>
      <c r="D25" s="162"/>
      <c r="E25" s="162"/>
      <c r="F25" s="162"/>
      <c r="G25" s="163"/>
      <c r="H25" s="28"/>
      <c r="I25" s="28"/>
      <c r="J25" s="28"/>
      <c r="K25" s="28"/>
      <c r="L25" s="28"/>
      <c r="M25" s="28"/>
      <c r="N25" s="28">
        <f t="shared" si="4"/>
        <v>0</v>
      </c>
    </row>
    <row r="26" spans="1:14" hidden="1" x14ac:dyDescent="0.25">
      <c r="A26" s="21"/>
      <c r="B26" s="161"/>
      <c r="C26" s="162"/>
      <c r="D26" s="162"/>
      <c r="E26" s="162"/>
      <c r="F26" s="162"/>
      <c r="G26" s="163"/>
      <c r="H26" s="28"/>
      <c r="I26" s="28"/>
      <c r="J26" s="28"/>
      <c r="K26" s="28"/>
      <c r="L26" s="28"/>
      <c r="M26" s="28"/>
      <c r="N26" s="28">
        <f t="shared" si="4"/>
        <v>0</v>
      </c>
    </row>
    <row r="27" spans="1:14" hidden="1" x14ac:dyDescent="0.25">
      <c r="A27" s="21"/>
      <c r="B27" s="161"/>
      <c r="C27" s="162"/>
      <c r="D27" s="162"/>
      <c r="E27" s="162"/>
      <c r="F27" s="162"/>
      <c r="G27" s="163"/>
      <c r="H27" s="28"/>
      <c r="I27" s="28"/>
      <c r="J27" s="28"/>
      <c r="K27" s="28"/>
      <c r="L27" s="28"/>
      <c r="M27" s="28"/>
      <c r="N27" s="28">
        <f t="shared" si="4"/>
        <v>0</v>
      </c>
    </row>
    <row r="28" spans="1:14" ht="32.25" customHeight="1" x14ac:dyDescent="0.25">
      <c r="A28" s="152" t="s">
        <v>39</v>
      </c>
      <c r="B28" s="158" t="s">
        <v>84</v>
      </c>
      <c r="C28" s="159"/>
      <c r="D28" s="159"/>
      <c r="E28" s="159"/>
      <c r="F28" s="159"/>
      <c r="G28" s="160"/>
      <c r="H28" s="28">
        <f t="shared" ref="H28:N28" si="5">SUM(H29,H30,H31,H32)</f>
        <v>18807.5</v>
      </c>
      <c r="I28" s="28">
        <f t="shared" si="5"/>
        <v>18914</v>
      </c>
      <c r="J28" s="28">
        <f t="shared" si="5"/>
        <v>19653.8</v>
      </c>
      <c r="K28" s="28">
        <f t="shared" si="5"/>
        <v>20443.2</v>
      </c>
      <c r="L28" s="28">
        <f t="shared" si="5"/>
        <v>21223.3</v>
      </c>
      <c r="M28" s="28">
        <f t="shared" si="5"/>
        <v>22055.4</v>
      </c>
      <c r="N28" s="28">
        <f t="shared" si="5"/>
        <v>121097.20000000001</v>
      </c>
    </row>
    <row r="29" spans="1:14" ht="15" customHeight="1" x14ac:dyDescent="0.25">
      <c r="A29" s="153"/>
      <c r="B29" s="150" t="s">
        <v>30</v>
      </c>
      <c r="C29" s="150"/>
      <c r="D29" s="150"/>
      <c r="E29" s="150"/>
      <c r="F29" s="150"/>
      <c r="G29" s="150"/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f>SUM(H29,I29,J29,K29,L29,M29)</f>
        <v>0</v>
      </c>
    </row>
    <row r="30" spans="1:14" ht="15" customHeight="1" x14ac:dyDescent="0.25">
      <c r="A30" s="153"/>
      <c r="B30" s="150" t="s">
        <v>28</v>
      </c>
      <c r="C30" s="150"/>
      <c r="D30" s="150"/>
      <c r="E30" s="150"/>
      <c r="F30" s="150"/>
      <c r="G30" s="150"/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f>SUM(H30,I30,J30,K30,L30,M30)</f>
        <v>0</v>
      </c>
    </row>
    <row r="31" spans="1:14" ht="15" customHeight="1" x14ac:dyDescent="0.25">
      <c r="A31" s="153"/>
      <c r="B31" s="150" t="s">
        <v>29</v>
      </c>
      <c r="C31" s="150"/>
      <c r="D31" s="150"/>
      <c r="E31" s="150"/>
      <c r="F31" s="150"/>
      <c r="G31" s="150"/>
      <c r="H31" s="28">
        <v>18807.5</v>
      </c>
      <c r="I31" s="28">
        <v>18914</v>
      </c>
      <c r="J31" s="28">
        <v>19653.8</v>
      </c>
      <c r="K31" s="28">
        <v>20443.2</v>
      </c>
      <c r="L31" s="28">
        <v>21223.3</v>
      </c>
      <c r="M31" s="28">
        <v>22055.4</v>
      </c>
      <c r="N31" s="28">
        <f>SUM(H31,I31,J31,K31,L31,M31)</f>
        <v>121097.20000000001</v>
      </c>
    </row>
    <row r="32" spans="1:14" ht="15" customHeight="1" x14ac:dyDescent="0.25">
      <c r="A32" s="154"/>
      <c r="B32" s="150" t="s">
        <v>31</v>
      </c>
      <c r="C32" s="150"/>
      <c r="D32" s="150"/>
      <c r="E32" s="150"/>
      <c r="F32" s="150"/>
      <c r="G32" s="150"/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f>SUM(H32,I32,J32,K32,L32,M32)</f>
        <v>0</v>
      </c>
    </row>
    <row r="33" spans="1:14" ht="28.5" customHeight="1" x14ac:dyDescent="0.25">
      <c r="A33" s="151" t="s">
        <v>53</v>
      </c>
      <c r="B33" s="158" t="s">
        <v>98</v>
      </c>
      <c r="C33" s="159"/>
      <c r="D33" s="159"/>
      <c r="E33" s="159"/>
      <c r="F33" s="159"/>
      <c r="G33" s="160"/>
      <c r="H33" s="28">
        <f t="shared" ref="H33:N33" si="6">SUM(H34,H35,H36,H37)</f>
        <v>64399.1</v>
      </c>
      <c r="I33" s="28">
        <f t="shared" si="6"/>
        <v>64792.6</v>
      </c>
      <c r="J33" s="28">
        <f t="shared" si="6"/>
        <v>67384.399999999994</v>
      </c>
      <c r="K33" s="28">
        <f t="shared" si="6"/>
        <v>70079.8</v>
      </c>
      <c r="L33" s="28">
        <f t="shared" si="6"/>
        <v>72882.899999999994</v>
      </c>
      <c r="M33" s="28">
        <f t="shared" si="6"/>
        <v>75798.2</v>
      </c>
      <c r="N33" s="28">
        <f t="shared" si="6"/>
        <v>415336.99999999994</v>
      </c>
    </row>
    <row r="34" spans="1:14" ht="15" customHeight="1" x14ac:dyDescent="0.25">
      <c r="A34" s="151"/>
      <c r="B34" s="150" t="s">
        <v>30</v>
      </c>
      <c r="C34" s="150"/>
      <c r="D34" s="150"/>
      <c r="E34" s="150"/>
      <c r="F34" s="150"/>
      <c r="G34" s="150"/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f>SUM(H34,I34,J34,K34,L34,M34)</f>
        <v>0</v>
      </c>
    </row>
    <row r="35" spans="1:14" ht="15" customHeight="1" x14ac:dyDescent="0.25">
      <c r="A35" s="151"/>
      <c r="B35" s="150" t="s">
        <v>28</v>
      </c>
      <c r="C35" s="150"/>
      <c r="D35" s="150"/>
      <c r="E35" s="150"/>
      <c r="F35" s="150"/>
      <c r="G35" s="150"/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f>SUM(H35,I35,J35,K35,L35,M35)</f>
        <v>0</v>
      </c>
    </row>
    <row r="36" spans="1:14" ht="15" customHeight="1" x14ac:dyDescent="0.25">
      <c r="A36" s="151"/>
      <c r="B36" s="150" t="s">
        <v>29</v>
      </c>
      <c r="C36" s="150"/>
      <c r="D36" s="150"/>
      <c r="E36" s="150"/>
      <c r="F36" s="150"/>
      <c r="G36" s="150"/>
      <c r="H36" s="28">
        <v>64399.1</v>
      </c>
      <c r="I36" s="28">
        <v>64792.6</v>
      </c>
      <c r="J36" s="28">
        <v>67384.399999999994</v>
      </c>
      <c r="K36" s="28">
        <v>70079.8</v>
      </c>
      <c r="L36" s="28">
        <v>72882.899999999994</v>
      </c>
      <c r="M36" s="28">
        <v>75798.2</v>
      </c>
      <c r="N36" s="28">
        <f>SUM(H36,I36,J36,K36,L36,M36)</f>
        <v>415336.99999999994</v>
      </c>
    </row>
    <row r="37" spans="1:14" ht="15" customHeight="1" x14ac:dyDescent="0.25">
      <c r="A37" s="151"/>
      <c r="B37" s="150" t="s">
        <v>31</v>
      </c>
      <c r="C37" s="150"/>
      <c r="D37" s="150"/>
      <c r="E37" s="150"/>
      <c r="F37" s="150"/>
      <c r="G37" s="150"/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f>SUM(H37,I37,J37,K37,L37,M37)</f>
        <v>0</v>
      </c>
    </row>
    <row r="38" spans="1:14" ht="30" customHeight="1" x14ac:dyDescent="0.25">
      <c r="A38" s="178" t="s">
        <v>55</v>
      </c>
      <c r="B38" s="155" t="s">
        <v>94</v>
      </c>
      <c r="C38" s="156"/>
      <c r="D38" s="156"/>
      <c r="E38" s="156"/>
      <c r="F38" s="156"/>
      <c r="G38" s="157"/>
      <c r="H38" s="28">
        <f t="shared" ref="H38:N38" si="7">SUM(H39,H40,H41,H42)</f>
        <v>77323.5</v>
      </c>
      <c r="I38" s="28">
        <f t="shared" si="7"/>
        <v>77915.8</v>
      </c>
      <c r="J38" s="28">
        <f t="shared" si="7"/>
        <v>80935.399999999994</v>
      </c>
      <c r="K38" s="28">
        <f t="shared" si="7"/>
        <v>84054.399999999994</v>
      </c>
      <c r="L38" s="28">
        <f t="shared" si="7"/>
        <v>87308.6</v>
      </c>
      <c r="M38" s="28">
        <f t="shared" si="7"/>
        <v>90693</v>
      </c>
      <c r="N38" s="28">
        <f t="shared" si="7"/>
        <v>498230.69999999995</v>
      </c>
    </row>
    <row r="39" spans="1:14" ht="15" customHeight="1" x14ac:dyDescent="0.25">
      <c r="A39" s="179"/>
      <c r="B39" s="150" t="s">
        <v>30</v>
      </c>
      <c r="C39" s="150"/>
      <c r="D39" s="150"/>
      <c r="E39" s="150"/>
      <c r="F39" s="150"/>
      <c r="G39" s="150"/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f>SUM(H39,I39,J39,K39,L39,M39)</f>
        <v>0</v>
      </c>
    </row>
    <row r="40" spans="1:14" ht="15" customHeight="1" x14ac:dyDescent="0.25">
      <c r="A40" s="179"/>
      <c r="B40" s="150" t="s">
        <v>28</v>
      </c>
      <c r="C40" s="150"/>
      <c r="D40" s="150"/>
      <c r="E40" s="150"/>
      <c r="F40" s="150"/>
      <c r="G40" s="150"/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f>SUM(H40,I40,J40,K40,L40,M40)</f>
        <v>0</v>
      </c>
    </row>
    <row r="41" spans="1:14" ht="15" customHeight="1" x14ac:dyDescent="0.25">
      <c r="A41" s="179"/>
      <c r="B41" s="150" t="s">
        <v>29</v>
      </c>
      <c r="C41" s="150"/>
      <c r="D41" s="150"/>
      <c r="E41" s="150"/>
      <c r="F41" s="150"/>
      <c r="G41" s="150"/>
      <c r="H41" s="28">
        <v>77323.5</v>
      </c>
      <c r="I41" s="28">
        <v>77915.8</v>
      </c>
      <c r="J41" s="28">
        <v>80935.399999999994</v>
      </c>
      <c r="K41" s="28">
        <v>84054.399999999994</v>
      </c>
      <c r="L41" s="28">
        <v>87308.6</v>
      </c>
      <c r="M41" s="28">
        <v>90693</v>
      </c>
      <c r="N41" s="28">
        <f>SUM(H41,I41,J41,K41,L41,M41)</f>
        <v>498230.69999999995</v>
      </c>
    </row>
    <row r="42" spans="1:14" ht="15" customHeight="1" x14ac:dyDescent="0.25">
      <c r="A42" s="180"/>
      <c r="B42" s="150" t="s">
        <v>31</v>
      </c>
      <c r="C42" s="150"/>
      <c r="D42" s="150"/>
      <c r="E42" s="150"/>
      <c r="F42" s="150"/>
      <c r="G42" s="150"/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f>SUM(H42,I42,J42,K42,L42,M42)</f>
        <v>0</v>
      </c>
    </row>
    <row r="43" spans="1:14" ht="30.75" customHeight="1" x14ac:dyDescent="0.25">
      <c r="A43" s="178" t="s">
        <v>74</v>
      </c>
      <c r="B43" s="155" t="s">
        <v>97</v>
      </c>
      <c r="C43" s="156"/>
      <c r="D43" s="156"/>
      <c r="E43" s="156"/>
      <c r="F43" s="156"/>
      <c r="G43" s="157"/>
      <c r="H43" s="28">
        <f t="shared" ref="H43:N43" si="8">SUM(H44,H45,H46,H47)</f>
        <v>196.9</v>
      </c>
      <c r="I43" s="28">
        <f t="shared" si="8"/>
        <v>196.9</v>
      </c>
      <c r="J43" s="28">
        <f t="shared" si="8"/>
        <v>204.8</v>
      </c>
      <c r="K43" s="28">
        <f t="shared" si="8"/>
        <v>213</v>
      </c>
      <c r="L43" s="28">
        <f t="shared" si="8"/>
        <v>221.2</v>
      </c>
      <c r="M43" s="28">
        <f t="shared" si="8"/>
        <v>230.4</v>
      </c>
      <c r="N43" s="28">
        <f t="shared" si="8"/>
        <v>1263.2</v>
      </c>
    </row>
    <row r="44" spans="1:14" ht="15" customHeight="1" x14ac:dyDescent="0.25">
      <c r="A44" s="179"/>
      <c r="B44" s="150" t="s">
        <v>30</v>
      </c>
      <c r="C44" s="150"/>
      <c r="D44" s="150"/>
      <c r="E44" s="150"/>
      <c r="F44" s="150"/>
      <c r="G44" s="150"/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f>SUM(H44,I44,J44,K44,L44,M44)</f>
        <v>0</v>
      </c>
    </row>
    <row r="45" spans="1:14" ht="15" customHeight="1" x14ac:dyDescent="0.25">
      <c r="A45" s="179"/>
      <c r="B45" s="150" t="s">
        <v>28</v>
      </c>
      <c r="C45" s="150"/>
      <c r="D45" s="150"/>
      <c r="E45" s="150"/>
      <c r="F45" s="150"/>
      <c r="G45" s="150"/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f>SUM(H45,I45,J45,K45,L45,M45)</f>
        <v>0</v>
      </c>
    </row>
    <row r="46" spans="1:14" ht="15" customHeight="1" x14ac:dyDescent="0.25">
      <c r="A46" s="179"/>
      <c r="B46" s="150" t="s">
        <v>29</v>
      </c>
      <c r="C46" s="150"/>
      <c r="D46" s="150"/>
      <c r="E46" s="150"/>
      <c r="F46" s="150"/>
      <c r="G46" s="150"/>
      <c r="H46" s="28">
        <v>196.9</v>
      </c>
      <c r="I46" s="28">
        <v>196.9</v>
      </c>
      <c r="J46" s="28">
        <v>204.8</v>
      </c>
      <c r="K46" s="28">
        <v>213</v>
      </c>
      <c r="L46" s="28">
        <v>221.2</v>
      </c>
      <c r="M46" s="28">
        <v>230.4</v>
      </c>
      <c r="N46" s="28">
        <f>SUM(H46,I46,J46,K46,L46,M46)</f>
        <v>1263.2</v>
      </c>
    </row>
    <row r="47" spans="1:14" ht="15" customHeight="1" x14ac:dyDescent="0.25">
      <c r="A47" s="180"/>
      <c r="B47" s="150" t="s">
        <v>31</v>
      </c>
      <c r="C47" s="150"/>
      <c r="D47" s="150"/>
      <c r="E47" s="150"/>
      <c r="F47" s="150"/>
      <c r="G47" s="150"/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f>SUM(H47,I47,J47,K47,L47,M47)</f>
        <v>0</v>
      </c>
    </row>
    <row r="48" spans="1:14" ht="27.75" customHeight="1" x14ac:dyDescent="0.25">
      <c r="A48" s="178" t="s">
        <v>75</v>
      </c>
      <c r="B48" s="155" t="s">
        <v>103</v>
      </c>
      <c r="C48" s="156"/>
      <c r="D48" s="156"/>
      <c r="E48" s="156"/>
      <c r="F48" s="156"/>
      <c r="G48" s="157"/>
      <c r="H48" s="28">
        <f t="shared" ref="H48:N48" si="9">SUM(H49,H50,H51,H52)</f>
        <v>3319</v>
      </c>
      <c r="I48" s="28">
        <f t="shared" si="9"/>
        <v>16492.3</v>
      </c>
      <c r="J48" s="28">
        <f t="shared" si="9"/>
        <v>4698.3</v>
      </c>
      <c r="K48" s="28">
        <f t="shared" si="9"/>
        <v>4861.5</v>
      </c>
      <c r="L48" s="28">
        <f t="shared" si="9"/>
        <v>5031.1000000000004</v>
      </c>
      <c r="M48" s="28">
        <f t="shared" si="9"/>
        <v>5207.5</v>
      </c>
      <c r="N48" s="28">
        <f t="shared" si="9"/>
        <v>39609.699999999997</v>
      </c>
    </row>
    <row r="49" spans="1:14" ht="15" customHeight="1" x14ac:dyDescent="0.25">
      <c r="A49" s="179"/>
      <c r="B49" s="150" t="s">
        <v>30</v>
      </c>
      <c r="C49" s="150"/>
      <c r="D49" s="150"/>
      <c r="E49" s="150"/>
      <c r="F49" s="150"/>
      <c r="G49" s="150"/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f>SUM(H49,I49,J49,K49,L49,M49)</f>
        <v>0</v>
      </c>
    </row>
    <row r="50" spans="1:14" ht="15" customHeight="1" x14ac:dyDescent="0.25">
      <c r="A50" s="179"/>
      <c r="B50" s="150" t="s">
        <v>28</v>
      </c>
      <c r="C50" s="150"/>
      <c r="D50" s="150"/>
      <c r="E50" s="150"/>
      <c r="F50" s="150"/>
      <c r="G50" s="150"/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f>SUM(H50,I50,J50,K50,L50,M50)</f>
        <v>0</v>
      </c>
    </row>
    <row r="51" spans="1:14" ht="15" customHeight="1" x14ac:dyDescent="0.25">
      <c r="A51" s="179"/>
      <c r="B51" s="150" t="s">
        <v>29</v>
      </c>
      <c r="C51" s="150"/>
      <c r="D51" s="150"/>
      <c r="E51" s="150"/>
      <c r="F51" s="150"/>
      <c r="G51" s="150"/>
      <c r="H51" s="28">
        <v>3319</v>
      </c>
      <c r="I51" s="28">
        <v>16492.3</v>
      </c>
      <c r="J51" s="28">
        <v>4698.3</v>
      </c>
      <c r="K51" s="28">
        <v>4861.5</v>
      </c>
      <c r="L51" s="28">
        <v>5031.1000000000004</v>
      </c>
      <c r="M51" s="28">
        <v>5207.5</v>
      </c>
      <c r="N51" s="28">
        <f>SUM(H51,I51,J51,K51,L51,M51)</f>
        <v>39609.699999999997</v>
      </c>
    </row>
    <row r="52" spans="1:14" ht="15" customHeight="1" x14ac:dyDescent="0.25">
      <c r="A52" s="180"/>
      <c r="B52" s="150" t="s">
        <v>31</v>
      </c>
      <c r="C52" s="150"/>
      <c r="D52" s="150"/>
      <c r="E52" s="150"/>
      <c r="F52" s="150"/>
      <c r="G52" s="150"/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f>SUM(H52,I52,J52,K52,L52,M52)</f>
        <v>0</v>
      </c>
    </row>
    <row r="53" spans="1:14" ht="15" customHeight="1" x14ac:dyDescent="0.25">
      <c r="A53" s="178" t="s">
        <v>104</v>
      </c>
      <c r="B53" s="155" t="s">
        <v>105</v>
      </c>
      <c r="C53" s="156"/>
      <c r="D53" s="156"/>
      <c r="E53" s="156"/>
      <c r="F53" s="156"/>
      <c r="G53" s="157"/>
      <c r="H53" s="28">
        <f t="shared" ref="H53:N53" si="10">SUM(H54,H55,H56,H57)</f>
        <v>2880.3999999999996</v>
      </c>
      <c r="I53" s="28">
        <f t="shared" si="10"/>
        <v>2741.3999999999996</v>
      </c>
      <c r="J53" s="28">
        <f t="shared" si="10"/>
        <v>3060.7</v>
      </c>
      <c r="K53" s="28">
        <f t="shared" si="10"/>
        <v>3225.1</v>
      </c>
      <c r="L53" s="28">
        <f t="shared" si="10"/>
        <v>3396.1</v>
      </c>
      <c r="M53" s="28">
        <f t="shared" si="10"/>
        <v>3574.2999999999997</v>
      </c>
      <c r="N53" s="28">
        <f t="shared" si="10"/>
        <v>18878</v>
      </c>
    </row>
    <row r="54" spans="1:14" ht="15" customHeight="1" x14ac:dyDescent="0.25">
      <c r="A54" s="179"/>
      <c r="B54" s="150" t="s">
        <v>30</v>
      </c>
      <c r="C54" s="150"/>
      <c r="D54" s="150"/>
      <c r="E54" s="150"/>
      <c r="F54" s="150"/>
      <c r="G54" s="150"/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f>SUM(H54,I54,J54,K54,L54,M54)</f>
        <v>0</v>
      </c>
    </row>
    <row r="55" spans="1:14" ht="15" customHeight="1" x14ac:dyDescent="0.25">
      <c r="A55" s="179"/>
      <c r="B55" s="150" t="s">
        <v>28</v>
      </c>
      <c r="C55" s="150"/>
      <c r="D55" s="150"/>
      <c r="E55" s="150"/>
      <c r="F55" s="150"/>
      <c r="G55" s="150"/>
      <c r="H55" s="28">
        <v>218.2</v>
      </c>
      <c r="I55" s="28">
        <v>218.2</v>
      </c>
      <c r="J55" s="28">
        <v>218.2</v>
      </c>
      <c r="K55" s="28">
        <v>218.2</v>
      </c>
      <c r="L55" s="28">
        <v>218.2</v>
      </c>
      <c r="M55" s="28">
        <v>218.2</v>
      </c>
      <c r="N55" s="28">
        <f>SUM(H55,I55,J55,K55,L55,M55)</f>
        <v>1309.2</v>
      </c>
    </row>
    <row r="56" spans="1:14" ht="15" customHeight="1" x14ac:dyDescent="0.25">
      <c r="A56" s="179"/>
      <c r="B56" s="150" t="s">
        <v>29</v>
      </c>
      <c r="C56" s="150"/>
      <c r="D56" s="150"/>
      <c r="E56" s="150"/>
      <c r="F56" s="150"/>
      <c r="G56" s="150"/>
      <c r="H56" s="28">
        <v>2662.2</v>
      </c>
      <c r="I56" s="28">
        <v>2523.1999999999998</v>
      </c>
      <c r="J56" s="28">
        <v>2842.5</v>
      </c>
      <c r="K56" s="28">
        <v>3006.9</v>
      </c>
      <c r="L56" s="28">
        <v>3177.9</v>
      </c>
      <c r="M56" s="28">
        <v>3356.1</v>
      </c>
      <c r="N56" s="28">
        <f>SUM(H56,I56,J56,K56,L56,M56)</f>
        <v>17568.8</v>
      </c>
    </row>
    <row r="57" spans="1:14" ht="15" customHeight="1" x14ac:dyDescent="0.25">
      <c r="A57" s="180"/>
      <c r="B57" s="150" t="s">
        <v>31</v>
      </c>
      <c r="C57" s="150"/>
      <c r="D57" s="150"/>
      <c r="E57" s="150"/>
      <c r="F57" s="150"/>
      <c r="G57" s="150"/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f>SUM(H57,I57,J57,K57,L57,M57)</f>
        <v>0</v>
      </c>
    </row>
    <row r="58" spans="1:14" x14ac:dyDescent="0.25">
      <c r="A58" s="149"/>
      <c r="B58" s="149"/>
      <c r="C58" s="149"/>
      <c r="D58" s="149"/>
      <c r="E58" s="149"/>
      <c r="F58" s="149"/>
      <c r="G58" s="149"/>
      <c r="H58" s="30"/>
      <c r="I58" s="30"/>
      <c r="J58" s="30"/>
      <c r="K58" s="30"/>
      <c r="L58" s="30"/>
      <c r="M58" s="30"/>
      <c r="N58" s="30"/>
    </row>
  </sheetData>
  <mergeCells count="64">
    <mergeCell ref="B24:G24"/>
    <mergeCell ref="B48:G48"/>
    <mergeCell ref="B54:G54"/>
    <mergeCell ref="B55:G55"/>
    <mergeCell ref="A38:A42"/>
    <mergeCell ref="A43:A47"/>
    <mergeCell ref="A48:A52"/>
    <mergeCell ref="A53:A57"/>
    <mergeCell ref="B38:G38"/>
    <mergeCell ref="B39:G39"/>
    <mergeCell ref="B40:G40"/>
    <mergeCell ref="B41:G41"/>
    <mergeCell ref="B43:G43"/>
    <mergeCell ref="B44:G44"/>
    <mergeCell ref="B45:G45"/>
    <mergeCell ref="B46:G46"/>
    <mergeCell ref="B20:G20"/>
    <mergeCell ref="B42:G42"/>
    <mergeCell ref="B49:G49"/>
    <mergeCell ref="B50:G50"/>
    <mergeCell ref="A2:N2"/>
    <mergeCell ref="H4:N4"/>
    <mergeCell ref="A4:A5"/>
    <mergeCell ref="B4:G5"/>
    <mergeCell ref="B6:G6"/>
    <mergeCell ref="B12:N12"/>
    <mergeCell ref="B27:G27"/>
    <mergeCell ref="B14:G14"/>
    <mergeCell ref="B15:G15"/>
    <mergeCell ref="B16:G16"/>
    <mergeCell ref="B17:G17"/>
    <mergeCell ref="B23:G23"/>
    <mergeCell ref="B7:G7"/>
    <mergeCell ref="B8:G8"/>
    <mergeCell ref="B9:G9"/>
    <mergeCell ref="B10:G10"/>
    <mergeCell ref="B11:G11"/>
    <mergeCell ref="A13:A17"/>
    <mergeCell ref="B33:G33"/>
    <mergeCell ref="B34:G34"/>
    <mergeCell ref="B35:G35"/>
    <mergeCell ref="B28:G28"/>
    <mergeCell ref="B29:G29"/>
    <mergeCell ref="B30:G30"/>
    <mergeCell ref="B31:G31"/>
    <mergeCell ref="B32:G32"/>
    <mergeCell ref="B13:G13"/>
    <mergeCell ref="B19:G19"/>
    <mergeCell ref="B18:G18"/>
    <mergeCell ref="B25:G25"/>
    <mergeCell ref="B26:G26"/>
    <mergeCell ref="B22:G22"/>
    <mergeCell ref="B21:G21"/>
    <mergeCell ref="A58:G58"/>
    <mergeCell ref="B36:G36"/>
    <mergeCell ref="B37:G37"/>
    <mergeCell ref="A33:A37"/>
    <mergeCell ref="A28:A32"/>
    <mergeCell ref="B47:G47"/>
    <mergeCell ref="B56:G56"/>
    <mergeCell ref="B57:G57"/>
    <mergeCell ref="B53:G53"/>
    <mergeCell ref="B51:G51"/>
    <mergeCell ref="B52:G52"/>
  </mergeCells>
  <pageMargins left="0.25" right="0.25" top="0.75" bottom="0.75" header="0.3" footer="0.3"/>
  <pageSetup paperSize="9" scale="89" orientation="landscape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Марина А. Сторожева</cp:lastModifiedBy>
  <cp:lastPrinted>2025-04-13T22:17:25Z</cp:lastPrinted>
  <dcterms:created xsi:type="dcterms:W3CDTF">2024-09-05T03:13:39Z</dcterms:created>
  <dcterms:modified xsi:type="dcterms:W3CDTF">2025-04-14T01:53:43Z</dcterms:modified>
</cp:coreProperties>
</file>