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60" windowWidth="19176" windowHeight="7212" activeTab="1"/>
  </bookViews>
  <sheets>
    <sheet name="пятница  отчет" sheetId="6" r:id="rId1"/>
    <sheet name="отчет (2)" sheetId="5" r:id="rId2"/>
    <sheet name="отчет" sheetId="4" r:id="rId3"/>
  </sheets>
  <definedNames>
    <definedName name="_xlnm._FilterDatabase" localSheetId="2" hidden="1">отчет!$A$9:$J$78</definedName>
    <definedName name="_xlnm._FilterDatabase" localSheetId="1" hidden="1">'отчет (2)'!$A$3:$K$62</definedName>
    <definedName name="_xlnm._FilterDatabase" localSheetId="0" hidden="1">'пятница  отчет'!$A$3:$P$17</definedName>
  </definedNames>
  <calcPr calcId="125725" fullPrecision="0"/>
</workbook>
</file>

<file path=xl/calcChain.xml><?xml version="1.0" encoding="utf-8"?>
<calcChain xmlns="http://schemas.openxmlformats.org/spreadsheetml/2006/main">
  <c r="M15" i="5"/>
  <c r="R15" i="6"/>
  <c r="S14"/>
  <c r="S13"/>
  <c r="S12"/>
  <c r="S11"/>
  <c r="S10"/>
  <c r="S9"/>
  <c r="S8"/>
  <c r="S7"/>
  <c r="S6"/>
  <c r="S5"/>
  <c r="N6" i="5"/>
  <c r="M45" s="1"/>
  <c r="N7"/>
  <c r="N8"/>
  <c r="N9"/>
  <c r="N10"/>
  <c r="N11"/>
  <c r="N12"/>
  <c r="N13"/>
  <c r="M61" s="1"/>
  <c r="N14"/>
  <c r="N5"/>
  <c r="M30" l="1"/>
  <c r="M21"/>
  <c r="M22"/>
  <c r="M33"/>
  <c r="M64"/>
  <c r="M37"/>
  <c r="M50"/>
  <c r="M29"/>
  <c r="M51"/>
  <c r="M25"/>
  <c r="M41"/>
  <c r="M63"/>
  <c r="M57"/>
  <c r="M26"/>
  <c r="M18"/>
  <c r="M34"/>
  <c r="M42"/>
  <c r="M58"/>
  <c r="M24"/>
  <c r="M20"/>
  <c r="M38"/>
  <c r="M36"/>
  <c r="M32"/>
  <c r="M44"/>
  <c r="M48"/>
  <c r="M53" s="1"/>
  <c r="M49"/>
  <c r="M56"/>
  <c r="M62"/>
  <c r="M17"/>
  <c r="M27" s="1"/>
  <c r="M23"/>
  <c r="M19"/>
  <c r="M35"/>
  <c r="M31"/>
  <c r="M43"/>
  <c r="M52"/>
  <c r="M55"/>
  <c r="M59" l="1"/>
  <c r="M65"/>
  <c r="M66" s="1"/>
  <c r="M39"/>
  <c r="M46"/>
</calcChain>
</file>

<file path=xl/sharedStrings.xml><?xml version="1.0" encoding="utf-8"?>
<sst xmlns="http://schemas.openxmlformats.org/spreadsheetml/2006/main" count="923" uniqueCount="133">
  <si>
    <t>Ногликский р-н</t>
  </si>
  <si>
    <t>Муниципальное образование</t>
  </si>
  <si>
    <t>ПРИЛОЖЕНИЕ № 1</t>
  </si>
  <si>
    <t>Адреса и перечень услуг и (или) работ подлежащих ремонту в период с 2014 года по 2043 год</t>
  </si>
  <si>
    <t xml:space="preserve"> водоснабжения</t>
  </si>
  <si>
    <t xml:space="preserve"> водоотведения</t>
  </si>
  <si>
    <t xml:space="preserve"> электро-</t>
  </si>
  <si>
    <t>тепло-</t>
  </si>
  <si>
    <t xml:space="preserve"> газо-</t>
  </si>
  <si>
    <t>Ремонт внутридомовых инженерных систем и установка коллективных (общедомовых) приборов учета потребления ресурсов</t>
  </si>
  <si>
    <t xml:space="preserve">к постановлению Правительства Сахалинской области </t>
  </si>
  <si>
    <t>"ПРИЛОЖЕНИЕ № 1                                                                                                 к региональной программе "Капитальный ремонт общего имущества в многоквартирных домах, расположенных на территории Сахалинской области, на 2014-2043 годы", утвержденной постановлением Правительства Сахалинской области от 28.04.2014 № 199"</t>
  </si>
  <si>
    <t>от 01 декабря 2014 г. № 581</t>
  </si>
  <si>
    <t>пгт. Ноглики, пер. Северный, д. 9</t>
  </si>
  <si>
    <t>пгт. Ноглики, ул. 15 Мая, д. 34</t>
  </si>
  <si>
    <t>пгт. Ноглики, ул. 15 Мая, д. 36, лит. А</t>
  </si>
  <si>
    <t>пгт. Ноглики, ул. 15 Мая, д. 36, лит. Б</t>
  </si>
  <si>
    <t>пгт. Ноглики, ул. Буровиков, д. 4</t>
  </si>
  <si>
    <t>пгт. Ноглики, ул. Вокзальная, д. 1</t>
  </si>
  <si>
    <t>пгт. Ноглики, ул. Вокзальная, д. 1, лит. А</t>
  </si>
  <si>
    <t>пгт. Ноглики, ул. Гагарина, д. 1</t>
  </si>
  <si>
    <t>пгт. Ноглики, ул. Гагарина, д. 2</t>
  </si>
  <si>
    <t>пгт. Ноглики, ул. Гагарина, д. 3</t>
  </si>
  <si>
    <t>пгт. Ноглики, ул. Невельского, д. 12</t>
  </si>
  <si>
    <t>пгт. Ноглики, ул. Н. Репина, д. 10</t>
  </si>
  <si>
    <t>пгт. Ноглики, ул. Н. Репина, д. 5</t>
  </si>
  <si>
    <t>пгт. Ноглики, ул. Н. Репина, д. 9</t>
  </si>
  <si>
    <t>пгт. Ноглики, ул. Первомайская, д. 15</t>
  </si>
  <si>
    <t>пгт. Ноглики, ул. Первомайская, д. 6</t>
  </si>
  <si>
    <t>пгт. Ноглики, ул. Первомайская, д. 8</t>
  </si>
  <si>
    <t>пгт. Ноглики, ул. Пограничная, д. 1</t>
  </si>
  <si>
    <t>пгт. Ноглики, ул. Сахалинская, д. 1</t>
  </si>
  <si>
    <t>пгт. Ноглики, ул. Сахалинская, д. 6</t>
  </si>
  <si>
    <t>пгт. Ноглики, ул. Советская, д. 13, лит. А</t>
  </si>
  <si>
    <t>пгт. Ноглики, ул. Советская, д. 22</t>
  </si>
  <si>
    <t>пгт. Ноглики, ул. Советская, д. 27</t>
  </si>
  <si>
    <t>пгт. Ноглики, ул. Советская, д. 29</t>
  </si>
  <si>
    <t>пгт. Ноглики, ул. Советская, д. 2, лит. А</t>
  </si>
  <si>
    <t>пгт. Ноглики, ул. Советская, д. 5</t>
  </si>
  <si>
    <t>пгт. Ноглики, ул. Советская, д. 57</t>
  </si>
  <si>
    <t>пгт. Ноглики, ул. Советская, д. 59</t>
  </si>
  <si>
    <t>пгт. Ноглики, ул. Советская, д. 61</t>
  </si>
  <si>
    <t>пгт. Ноглики, ул. Советская, д. 63</t>
  </si>
  <si>
    <t>пгт. Ноглики, ул. Строительная, д. 34, лит. А</t>
  </si>
  <si>
    <t>пгт. Ноглики, ул. Строительная, д. 43</t>
  </si>
  <si>
    <t>пгт. Ноглики, ул. Физкультурная, д. 27</t>
  </si>
  <si>
    <t>пгт. Ноглики, ул. Физкультурная, д. 66</t>
  </si>
  <si>
    <t>пгт. Ноглики, ул. Физкультурная, д. 68</t>
  </si>
  <si>
    <t>пгт. Ноглики, ул. Чехова, д. 1</t>
  </si>
  <si>
    <t>пгт. Ноглики, ул. Чехова, д. 2</t>
  </si>
  <si>
    <t>Адрес многоквартирного дома</t>
  </si>
  <si>
    <t xml:space="preserve">№ </t>
  </si>
  <si>
    <t>Ремонт кровли</t>
  </si>
  <si>
    <t>Ремонт лифтового оборудования</t>
  </si>
  <si>
    <t>2020-2022; 2041-2043</t>
  </si>
  <si>
    <t>2020-2022</t>
  </si>
  <si>
    <t>2023-2025; 2041-2043</t>
  </si>
  <si>
    <t>2023-2025</t>
  </si>
  <si>
    <t>2023-2025; 2038-2040</t>
  </si>
  <si>
    <t>2035-2037</t>
  </si>
  <si>
    <t>2038-2040</t>
  </si>
  <si>
    <t>2032-2034</t>
  </si>
  <si>
    <t>2014-2016</t>
  </si>
  <si>
    <t>2029-2031</t>
  </si>
  <si>
    <t>2041-2043</t>
  </si>
  <si>
    <t>2017-2019</t>
  </si>
  <si>
    <t>2017-2019; 2038-2040</t>
  </si>
  <si>
    <t>2017-2019; 2035-2037</t>
  </si>
  <si>
    <t>2020-2022; 2038-2040</t>
  </si>
  <si>
    <t>2026-2028</t>
  </si>
  <si>
    <t>2020-2022; 2035-2037</t>
  </si>
  <si>
    <t>2026-2028; 2041-2043</t>
  </si>
  <si>
    <t>2009 г. кап.ремонт</t>
  </si>
  <si>
    <t>Дополнительное обследование</t>
  </si>
  <si>
    <t>Допол. обследование</t>
  </si>
  <si>
    <t>краткосроч.план 2018 г</t>
  </si>
  <si>
    <t>снос</t>
  </si>
  <si>
    <t>Допол. Обследование срочное</t>
  </si>
  <si>
    <t>краткосроч.план 2016 г</t>
  </si>
  <si>
    <t xml:space="preserve">Доп. Обследование </t>
  </si>
  <si>
    <t>краткосроч.план 2015 г</t>
  </si>
  <si>
    <t xml:space="preserve">Доп.обследование </t>
  </si>
  <si>
    <t>пгт. Ноглики, ул. Академика Штернберга, д. 4, лит. А</t>
  </si>
  <si>
    <t>с.Ныш, ул. Кирова, д. 19</t>
  </si>
  <si>
    <t>с.Ныш, ул. Кирова, д. 21</t>
  </si>
  <si>
    <t>с.Ныш, ул. Кирова, д. 21а</t>
  </si>
  <si>
    <t>с.Вал, ул. Нефтянников, д. 1</t>
  </si>
  <si>
    <t>с.Вал,ул. Трассовая, д. 3</t>
  </si>
  <si>
    <t>с.Вал,ул. Трассовая, д. 4</t>
  </si>
  <si>
    <t>с.Вал,ул. Трассовая, д. 5</t>
  </si>
  <si>
    <t>с.Вал,ул. Трассовая, д.  6</t>
  </si>
  <si>
    <t>с.Вал, ул. Нефтянников, д. 3</t>
  </si>
  <si>
    <t>с.Вал, ул. Нефтянников, д. 5</t>
  </si>
  <si>
    <t>с.Вал, ул. Нефтянников, д. 7</t>
  </si>
  <si>
    <t xml:space="preserve">Площадь кровли </t>
  </si>
  <si>
    <t xml:space="preserve">Год проведения капитального ремонта  по  Региональной программе </t>
  </si>
  <si>
    <t>пгт. Ноглики, ул. Академика Штернберга, д. 1</t>
  </si>
  <si>
    <t xml:space="preserve">ИТОГО </t>
  </si>
  <si>
    <t>пгт. Ноглики, кв-л. 8-й, д. 1</t>
  </si>
  <si>
    <t xml:space="preserve">не включены </t>
  </si>
  <si>
    <t xml:space="preserve">Стоимость ремонта Всего? He, </t>
  </si>
  <si>
    <t xml:space="preserve">Год постройки </t>
  </si>
  <si>
    <t xml:space="preserve">План ремонта крыш на 2015-2021 годы по муниципальному образованию "Городской округ Ногликский" </t>
  </si>
  <si>
    <t>Сведения о проведении капитального ремонта жилищного фондана территории муниципального образования "Городской округ Ногликский" по состоянию на 05.06.2015</t>
  </si>
  <si>
    <t>поадресный переченб МКД</t>
  </si>
  <si>
    <t xml:space="preserve">Дата отбора подрядной организации </t>
  </si>
  <si>
    <t>Муниципальный контракт (наименовани, № дата заключения).</t>
  </si>
  <si>
    <t>Наименование УК</t>
  </si>
  <si>
    <t xml:space="preserve">Сроки исполнения работ </t>
  </si>
  <si>
    <t xml:space="preserve">Подрядчик </t>
  </si>
  <si>
    <t xml:space="preserve">Организация осуществляющая строительный контроль </t>
  </si>
  <si>
    <t>Сумма средств тыс. руб.</t>
  </si>
  <si>
    <t xml:space="preserve">освоенных </t>
  </si>
  <si>
    <t>Публикация в СМИ наименование СМИ дата публикации</t>
  </si>
  <si>
    <t>1 Капитальный ремонт жилфонда (доп. Средства 1 млрд. руб.)</t>
  </si>
  <si>
    <t>2 Капитальный ремонт МКД (Бывшие Планы мероприятий)</t>
  </si>
  <si>
    <t xml:space="preserve">выделенных </t>
  </si>
  <si>
    <t>пгт. Ноглики, упер. Пильтунский, д. 3</t>
  </si>
  <si>
    <t>непосредственный способ  управления</t>
  </si>
  <si>
    <t>ООО "Жилсервис "Ноглики"</t>
  </si>
  <si>
    <t>ТСЖ Городок</t>
  </si>
  <si>
    <t>8 июня</t>
  </si>
  <si>
    <t>Первый вице мэр муниципального образования "Городской округ Ногликский"</t>
  </si>
  <si>
    <t xml:space="preserve">М.В. Галченко </t>
  </si>
  <si>
    <t>исп. Бикбаева Е.Е.</t>
  </si>
  <si>
    <t>ВСЕГО                                                                                                                                  с 2015 по 2021 год.</t>
  </si>
  <si>
    <t xml:space="preserve">2021 год </t>
  </si>
  <si>
    <t xml:space="preserve">2020 год </t>
  </si>
  <si>
    <t xml:space="preserve">2019 год </t>
  </si>
  <si>
    <t xml:space="preserve">2018 год </t>
  </si>
  <si>
    <t xml:space="preserve">2017 год </t>
  </si>
  <si>
    <t xml:space="preserve">2016 год </t>
  </si>
  <si>
    <t xml:space="preserve">2015 год 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</si>
</sst>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6" borderId="0" xfId="0" applyFill="1"/>
    <xf numFmtId="0" fontId="2" fillId="6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/>
    <xf numFmtId="1" fontId="3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0" fontId="2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1" xfId="0" applyBorder="1"/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11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3" fillId="0" borderId="0" xfId="0" applyFont="1"/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5"/>
  </sheetPr>
  <dimension ref="A1:Y26"/>
  <sheetViews>
    <sheetView zoomScale="60" zoomScaleNormal="60" workbookViewId="0">
      <pane xSplit="6" ySplit="3" topLeftCell="I4" activePane="bottomRight" state="frozen"/>
      <selection pane="topRight" activeCell="H1" sqref="H1"/>
      <selection pane="bottomLeft" activeCell="A10" sqref="A10"/>
      <selection pane="bottomRight" activeCell="R21" sqref="R21:X21"/>
    </sheetView>
  </sheetViews>
  <sheetFormatPr defaultRowHeight="14.4"/>
  <cols>
    <col min="1" max="1" width="6.44140625" customWidth="1"/>
    <col min="2" max="2" width="44.5546875" customWidth="1"/>
    <col min="3" max="3" width="17.33203125" hidden="1" customWidth="1"/>
    <col min="4" max="5" width="13.88671875" hidden="1" customWidth="1"/>
    <col min="6" max="6" width="14.6640625" hidden="1" customWidth="1"/>
    <col min="7" max="7" width="15.6640625" hidden="1" customWidth="1"/>
    <col min="8" max="8" width="6.33203125" hidden="1" customWidth="1"/>
    <col min="9" max="9" width="15" customWidth="1"/>
    <col min="10" max="10" width="25.109375" customWidth="1"/>
    <col min="11" max="11" width="22.109375" customWidth="1"/>
    <col min="12" max="12" width="15.77734375" customWidth="1"/>
    <col min="13" max="13" width="18.5546875" customWidth="1"/>
    <col min="14" max="14" width="21.109375" customWidth="1"/>
    <col min="15" max="15" width="19.77734375" hidden="1" customWidth="1"/>
    <col min="16" max="16" width="18.77734375" hidden="1" customWidth="1"/>
    <col min="17" max="17" width="13.44140625" hidden="1" customWidth="1"/>
    <col min="18" max="18" width="13.5546875" customWidth="1"/>
    <col min="19" max="19" width="15.5546875" hidden="1" customWidth="1"/>
    <col min="20" max="23" width="0" hidden="1" customWidth="1"/>
    <col min="24" max="24" width="14.21875" customWidth="1"/>
    <col min="25" max="25" width="16.33203125" customWidth="1"/>
  </cols>
  <sheetData>
    <row r="1" spans="1:25" ht="79.8" customHeight="1">
      <c r="A1" s="53" t="s">
        <v>103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5" ht="69" customHeight="1">
      <c r="A2" s="55" t="s">
        <v>51</v>
      </c>
      <c r="B2" s="55" t="s">
        <v>104</v>
      </c>
      <c r="C2" s="25" t="s">
        <v>9</v>
      </c>
      <c r="D2" s="25"/>
      <c r="E2" s="25"/>
      <c r="F2" s="25"/>
      <c r="G2" s="25"/>
      <c r="H2" s="25" t="s">
        <v>53</v>
      </c>
      <c r="I2" s="55" t="s">
        <v>105</v>
      </c>
      <c r="J2" s="55" t="s">
        <v>106</v>
      </c>
      <c r="K2" s="55" t="s">
        <v>107</v>
      </c>
      <c r="L2" s="55" t="s">
        <v>108</v>
      </c>
      <c r="M2" s="55" t="s">
        <v>109</v>
      </c>
      <c r="N2" s="55" t="s">
        <v>110</v>
      </c>
      <c r="O2" s="25" t="s">
        <v>101</v>
      </c>
      <c r="P2" s="25" t="s">
        <v>95</v>
      </c>
      <c r="Q2" s="25" t="s">
        <v>94</v>
      </c>
      <c r="R2" s="62" t="s">
        <v>111</v>
      </c>
      <c r="S2" s="63"/>
      <c r="T2" s="63"/>
      <c r="U2" s="63"/>
      <c r="V2" s="63"/>
      <c r="W2" s="63"/>
      <c r="X2" s="64"/>
      <c r="Y2" s="65" t="s">
        <v>113</v>
      </c>
    </row>
    <row r="3" spans="1:25" ht="36" customHeight="1">
      <c r="A3" s="56"/>
      <c r="B3" s="56"/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/>
      <c r="I3" s="56"/>
      <c r="J3" s="56"/>
      <c r="K3" s="56"/>
      <c r="L3" s="56"/>
      <c r="M3" s="56"/>
      <c r="N3" s="56"/>
      <c r="O3" s="24"/>
      <c r="P3" s="24"/>
      <c r="Q3" s="24"/>
      <c r="R3" s="39" t="s">
        <v>116</v>
      </c>
      <c r="S3" s="24"/>
      <c r="T3" s="24"/>
      <c r="U3" s="24"/>
      <c r="V3" s="24"/>
      <c r="W3" s="24"/>
      <c r="X3" s="24" t="s">
        <v>112</v>
      </c>
      <c r="Y3" s="66"/>
    </row>
    <row r="4" spans="1:25" ht="36" customHeight="1">
      <c r="A4" s="58" t="s">
        <v>114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1:25" ht="31.2">
      <c r="A5" s="1">
        <v>1</v>
      </c>
      <c r="B5" s="2" t="s">
        <v>20</v>
      </c>
      <c r="C5" s="3" t="s">
        <v>55</v>
      </c>
      <c r="D5" s="3" t="s">
        <v>60</v>
      </c>
      <c r="E5" s="3" t="s">
        <v>63</v>
      </c>
      <c r="F5" s="3" t="s">
        <v>61</v>
      </c>
      <c r="G5" s="3" t="s">
        <v>70</v>
      </c>
      <c r="H5" s="3"/>
      <c r="I5" s="3" t="s">
        <v>121</v>
      </c>
      <c r="J5" s="3"/>
      <c r="K5" s="3" t="s">
        <v>119</v>
      </c>
      <c r="L5" s="45">
        <v>42248</v>
      </c>
      <c r="M5" s="3"/>
      <c r="N5" s="3"/>
      <c r="O5" s="23">
        <v>1987</v>
      </c>
      <c r="P5" s="3" t="s">
        <v>61</v>
      </c>
      <c r="Q5" s="3">
        <v>1955</v>
      </c>
      <c r="R5" s="46">
        <v>4580.9650000000001</v>
      </c>
      <c r="S5" s="36">
        <f>R5/Q5</f>
        <v>2.3432046035805598</v>
      </c>
      <c r="T5" s="36"/>
      <c r="U5" s="36"/>
      <c r="V5" s="36"/>
      <c r="W5" s="36"/>
      <c r="X5" s="36"/>
      <c r="Y5" s="49">
        <v>42153</v>
      </c>
    </row>
    <row r="6" spans="1:25" ht="31.2">
      <c r="A6" s="1">
        <v>2</v>
      </c>
      <c r="B6" s="2" t="s">
        <v>21</v>
      </c>
      <c r="C6" s="3" t="s">
        <v>69</v>
      </c>
      <c r="D6" s="3" t="s">
        <v>59</v>
      </c>
      <c r="E6" s="3" t="s">
        <v>69</v>
      </c>
      <c r="F6" s="3" t="s">
        <v>61</v>
      </c>
      <c r="G6" s="3" t="s">
        <v>71</v>
      </c>
      <c r="H6" s="3"/>
      <c r="I6" s="3" t="s">
        <v>121</v>
      </c>
      <c r="J6" s="3"/>
      <c r="K6" s="3" t="s">
        <v>119</v>
      </c>
      <c r="L6" s="45">
        <v>42248</v>
      </c>
      <c r="M6" s="3"/>
      <c r="N6" s="3"/>
      <c r="O6" s="23">
        <v>1992</v>
      </c>
      <c r="P6" s="3" t="s">
        <v>59</v>
      </c>
      <c r="Q6" s="3">
        <v>1062</v>
      </c>
      <c r="R6" s="46">
        <v>2542.8049999999998</v>
      </c>
      <c r="S6" s="36">
        <f t="shared" ref="S6:S14" si="0">R6/Q6</f>
        <v>2.3943549905838002</v>
      </c>
      <c r="T6" s="36"/>
      <c r="U6" s="36"/>
      <c r="V6" s="36"/>
      <c r="W6" s="36"/>
      <c r="X6" s="36"/>
      <c r="Y6" s="49">
        <v>42153</v>
      </c>
    </row>
    <row r="7" spans="1:25" ht="31.2">
      <c r="A7" s="1">
        <v>3</v>
      </c>
      <c r="B7" s="2" t="s">
        <v>24</v>
      </c>
      <c r="C7" s="3" t="s">
        <v>57</v>
      </c>
      <c r="D7" s="3" t="s">
        <v>63</v>
      </c>
      <c r="E7" s="3" t="s">
        <v>56</v>
      </c>
      <c r="F7" s="3" t="s">
        <v>57</v>
      </c>
      <c r="G7" s="3" t="s">
        <v>58</v>
      </c>
      <c r="H7" s="3"/>
      <c r="I7" s="3" t="s">
        <v>121</v>
      </c>
      <c r="J7" s="3"/>
      <c r="K7" s="3" t="s">
        <v>119</v>
      </c>
      <c r="L7" s="45">
        <v>42248</v>
      </c>
      <c r="M7" s="3"/>
      <c r="N7" s="3"/>
      <c r="O7" s="23">
        <v>1977</v>
      </c>
      <c r="P7" s="3" t="s">
        <v>57</v>
      </c>
      <c r="Q7" s="3">
        <v>451.8</v>
      </c>
      <c r="R7" s="46">
        <v>1814.723</v>
      </c>
      <c r="S7" s="36">
        <f t="shared" si="0"/>
        <v>4.0166511730854397</v>
      </c>
      <c r="T7" s="36"/>
      <c r="U7" s="36"/>
      <c r="V7" s="36"/>
      <c r="W7" s="36"/>
      <c r="X7" s="36"/>
      <c r="Y7" s="49">
        <v>42153</v>
      </c>
    </row>
    <row r="8" spans="1:25" ht="31.2">
      <c r="A8" s="1">
        <v>4</v>
      </c>
      <c r="B8" s="2" t="s">
        <v>36</v>
      </c>
      <c r="C8" s="3" t="s">
        <v>62</v>
      </c>
      <c r="D8" s="3" t="s">
        <v>61</v>
      </c>
      <c r="E8" s="3" t="s">
        <v>57</v>
      </c>
      <c r="F8" s="3" t="s">
        <v>57</v>
      </c>
      <c r="G8" s="3" t="s">
        <v>58</v>
      </c>
      <c r="H8" s="3"/>
      <c r="I8" s="3" t="s">
        <v>121</v>
      </c>
      <c r="J8" s="3"/>
      <c r="K8" s="3" t="s">
        <v>119</v>
      </c>
      <c r="L8" s="45">
        <v>42248</v>
      </c>
      <c r="M8" s="3"/>
      <c r="N8" s="3"/>
      <c r="O8" s="23">
        <v>1983</v>
      </c>
      <c r="P8" s="3" t="s">
        <v>62</v>
      </c>
      <c r="Q8" s="3">
        <v>429.4</v>
      </c>
      <c r="R8" s="46">
        <v>2401.9580000000001</v>
      </c>
      <c r="S8" s="36">
        <f t="shared" si="0"/>
        <v>5.59375407545412</v>
      </c>
      <c r="T8" s="36"/>
      <c r="U8" s="36"/>
      <c r="V8" s="36"/>
      <c r="W8" s="36"/>
      <c r="X8" s="36"/>
      <c r="Y8" s="49">
        <v>42153</v>
      </c>
    </row>
    <row r="9" spans="1:25" ht="31.2">
      <c r="A9" s="1">
        <v>5</v>
      </c>
      <c r="B9" s="2" t="s">
        <v>37</v>
      </c>
      <c r="C9" s="3" t="s">
        <v>55</v>
      </c>
      <c r="D9" s="3" t="s">
        <v>61</v>
      </c>
      <c r="E9" s="3" t="s">
        <v>54</v>
      </c>
      <c r="F9" s="3" t="s">
        <v>55</v>
      </c>
      <c r="G9" s="3" t="s">
        <v>70</v>
      </c>
      <c r="H9" s="3"/>
      <c r="I9" s="3" t="s">
        <v>121</v>
      </c>
      <c r="J9" s="3"/>
      <c r="K9" s="3" t="s">
        <v>119</v>
      </c>
      <c r="L9" s="45">
        <v>42248</v>
      </c>
      <c r="M9" s="3"/>
      <c r="N9" s="3"/>
      <c r="O9" s="23">
        <v>1983</v>
      </c>
      <c r="P9" s="3" t="s">
        <v>62</v>
      </c>
      <c r="Q9" s="3">
        <v>971.4</v>
      </c>
      <c r="R9" s="46">
        <v>2325.877</v>
      </c>
      <c r="S9" s="36">
        <f t="shared" si="0"/>
        <v>2.39435556928145</v>
      </c>
      <c r="T9" s="36"/>
      <c r="U9" s="36"/>
      <c r="V9" s="36"/>
      <c r="W9" s="36"/>
      <c r="X9" s="36"/>
      <c r="Y9" s="49">
        <v>42153</v>
      </c>
    </row>
    <row r="10" spans="1:25" ht="31.2">
      <c r="A10" s="1">
        <v>6</v>
      </c>
      <c r="B10" s="2" t="s">
        <v>39</v>
      </c>
      <c r="C10" s="3" t="s">
        <v>55</v>
      </c>
      <c r="D10" s="3" t="s">
        <v>63</v>
      </c>
      <c r="E10" s="3" t="s">
        <v>68</v>
      </c>
      <c r="F10" s="3" t="s">
        <v>55</v>
      </c>
      <c r="G10" s="3"/>
      <c r="H10" s="3"/>
      <c r="I10" s="3" t="s">
        <v>121</v>
      </c>
      <c r="J10" s="3"/>
      <c r="K10" s="3" t="s">
        <v>119</v>
      </c>
      <c r="L10" s="45">
        <v>42248</v>
      </c>
      <c r="M10" s="3"/>
      <c r="N10" s="3"/>
      <c r="O10" s="23">
        <v>1979</v>
      </c>
      <c r="P10" s="3" t="s">
        <v>62</v>
      </c>
      <c r="Q10" s="3">
        <v>352.4</v>
      </c>
      <c r="R10" s="46">
        <v>1415.4680000000001</v>
      </c>
      <c r="S10" s="36">
        <f t="shared" si="0"/>
        <v>4.0166515323496004</v>
      </c>
      <c r="T10" s="36"/>
      <c r="U10" s="36"/>
      <c r="V10" s="36"/>
      <c r="W10" s="36"/>
      <c r="X10" s="36"/>
      <c r="Y10" s="49">
        <v>42153</v>
      </c>
    </row>
    <row r="11" spans="1:25" ht="31.2">
      <c r="A11" s="1">
        <v>7</v>
      </c>
      <c r="B11" s="2" t="s">
        <v>40</v>
      </c>
      <c r="C11" s="3" t="s">
        <v>65</v>
      </c>
      <c r="D11" s="3" t="s">
        <v>63</v>
      </c>
      <c r="E11" s="3" t="s">
        <v>66</v>
      </c>
      <c r="F11" s="3" t="s">
        <v>65</v>
      </c>
      <c r="G11" s="3" t="s">
        <v>67</v>
      </c>
      <c r="H11" s="3"/>
      <c r="I11" s="3" t="s">
        <v>121</v>
      </c>
      <c r="J11" s="3"/>
      <c r="K11" s="3" t="s">
        <v>119</v>
      </c>
      <c r="L11" s="45">
        <v>42248</v>
      </c>
      <c r="M11" s="3"/>
      <c r="N11" s="3"/>
      <c r="O11" s="23">
        <v>1980</v>
      </c>
      <c r="P11" s="3" t="s">
        <v>65</v>
      </c>
      <c r="Q11" s="3">
        <v>356.4</v>
      </c>
      <c r="R11" s="46">
        <v>1431.5350000000001</v>
      </c>
      <c r="S11" s="36">
        <f t="shared" si="0"/>
        <v>4.0166526374859703</v>
      </c>
      <c r="T11" s="36"/>
      <c r="U11" s="36"/>
      <c r="V11" s="36"/>
      <c r="W11" s="36"/>
      <c r="X11" s="36"/>
      <c r="Y11" s="49">
        <v>42153</v>
      </c>
    </row>
    <row r="12" spans="1:25" ht="31.2">
      <c r="A12" s="1">
        <v>8</v>
      </c>
      <c r="B12" s="2" t="s">
        <v>46</v>
      </c>
      <c r="C12" s="3" t="s">
        <v>65</v>
      </c>
      <c r="D12" s="3" t="s">
        <v>59</v>
      </c>
      <c r="E12" s="3" t="s">
        <v>66</v>
      </c>
      <c r="F12" s="3" t="s">
        <v>63</v>
      </c>
      <c r="G12" s="3" t="s">
        <v>67</v>
      </c>
      <c r="H12" s="3"/>
      <c r="I12" s="3" t="s">
        <v>121</v>
      </c>
      <c r="J12" s="3"/>
      <c r="K12" s="3" t="s">
        <v>119</v>
      </c>
      <c r="L12" s="45">
        <v>42248</v>
      </c>
      <c r="M12" s="3"/>
      <c r="N12" s="3"/>
      <c r="O12" s="23">
        <v>1988</v>
      </c>
      <c r="P12" s="3" t="s">
        <v>63</v>
      </c>
      <c r="Q12" s="3">
        <v>492</v>
      </c>
      <c r="R12" s="46">
        <v>1976.193</v>
      </c>
      <c r="S12" s="36">
        <f t="shared" si="0"/>
        <v>4.0166524390243898</v>
      </c>
      <c r="T12" s="36"/>
      <c r="U12" s="36"/>
      <c r="V12" s="36"/>
      <c r="W12" s="36"/>
      <c r="X12" s="36"/>
      <c r="Y12" s="49">
        <v>42153</v>
      </c>
    </row>
    <row r="13" spans="1:25" ht="31.2">
      <c r="A13" s="1">
        <v>9</v>
      </c>
      <c r="B13" s="2" t="s">
        <v>47</v>
      </c>
      <c r="C13" s="3" t="s">
        <v>55</v>
      </c>
      <c r="D13" s="3" t="s">
        <v>59</v>
      </c>
      <c r="E13" s="3" t="s">
        <v>54</v>
      </c>
      <c r="F13" s="3" t="s">
        <v>63</v>
      </c>
      <c r="G13" s="3" t="s">
        <v>70</v>
      </c>
      <c r="H13" s="3"/>
      <c r="I13" s="3" t="s">
        <v>121</v>
      </c>
      <c r="J13" s="3"/>
      <c r="K13" s="3" t="s">
        <v>119</v>
      </c>
      <c r="L13" s="45">
        <v>42248</v>
      </c>
      <c r="M13" s="3"/>
      <c r="N13" s="3"/>
      <c r="O13" s="23">
        <v>1990</v>
      </c>
      <c r="P13" s="3" t="s">
        <v>63</v>
      </c>
      <c r="Q13" s="3">
        <v>486</v>
      </c>
      <c r="R13" s="46">
        <v>1952.0930000000001</v>
      </c>
      <c r="S13" s="36">
        <f t="shared" si="0"/>
        <v>4.0166522633744899</v>
      </c>
      <c r="T13" s="36"/>
      <c r="U13" s="36"/>
      <c r="V13" s="36"/>
      <c r="W13" s="36"/>
      <c r="X13" s="36"/>
      <c r="Y13" s="49">
        <v>42153</v>
      </c>
    </row>
    <row r="14" spans="1:25" ht="31.2">
      <c r="A14" s="1">
        <v>10</v>
      </c>
      <c r="B14" s="2" t="s">
        <v>96</v>
      </c>
      <c r="C14" s="3"/>
      <c r="D14" s="3"/>
      <c r="E14" s="3"/>
      <c r="F14" s="3"/>
      <c r="G14" s="3"/>
      <c r="H14" s="3"/>
      <c r="I14" s="3"/>
      <c r="J14" s="3"/>
      <c r="K14" s="3" t="s">
        <v>120</v>
      </c>
      <c r="L14" s="45"/>
      <c r="M14" s="3"/>
      <c r="N14" s="3"/>
      <c r="O14" s="23">
        <v>1978</v>
      </c>
      <c r="P14" s="3" t="s">
        <v>55</v>
      </c>
      <c r="Q14" s="3">
        <v>394</v>
      </c>
      <c r="R14" s="46">
        <v>1682.559</v>
      </c>
      <c r="S14" s="36">
        <f t="shared" si="0"/>
        <v>4.2704543147208103</v>
      </c>
      <c r="T14" s="36"/>
      <c r="U14" s="36"/>
      <c r="V14" s="36"/>
      <c r="W14" s="36"/>
      <c r="X14" s="36"/>
      <c r="Y14" s="36"/>
    </row>
    <row r="15" spans="1:25" ht="15.6">
      <c r="A15" s="38"/>
      <c r="B15" s="40" t="s">
        <v>97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  <c r="P15" s="41"/>
      <c r="Q15" s="41"/>
      <c r="R15" s="47">
        <f>SUM(R5:R14)</f>
        <v>22124.175999999999</v>
      </c>
      <c r="S15" s="43"/>
      <c r="T15" s="43"/>
      <c r="U15" s="43"/>
      <c r="V15" s="43"/>
      <c r="W15" s="43"/>
      <c r="X15" s="43"/>
      <c r="Y15" s="44"/>
    </row>
    <row r="16" spans="1:25" ht="15.6">
      <c r="A16" s="59" t="s">
        <v>115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1"/>
    </row>
    <row r="17" spans="1:25" s="33" customFormat="1" ht="30.6" customHeight="1">
      <c r="A17" s="1">
        <v>1</v>
      </c>
      <c r="B17" s="2" t="s">
        <v>117</v>
      </c>
      <c r="C17" s="31"/>
      <c r="D17" s="31"/>
      <c r="E17" s="31"/>
      <c r="F17" s="31"/>
      <c r="G17" s="31"/>
      <c r="H17" s="31"/>
      <c r="I17" s="31"/>
      <c r="J17" s="31"/>
      <c r="K17" s="2" t="s">
        <v>118</v>
      </c>
      <c r="L17" s="31"/>
      <c r="M17" s="31"/>
      <c r="N17" s="31"/>
      <c r="O17" s="32"/>
      <c r="P17" s="31"/>
      <c r="Q17" s="31"/>
      <c r="R17" s="48">
        <v>1800</v>
      </c>
      <c r="S17" s="37"/>
      <c r="T17" s="37"/>
      <c r="U17" s="37"/>
      <c r="V17" s="37"/>
      <c r="W17" s="37"/>
      <c r="X17" s="37"/>
      <c r="Y17" s="37"/>
    </row>
    <row r="19" spans="1: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52" customFormat="1" ht="60.6" customHeight="1">
      <c r="A21" s="57" t="s">
        <v>122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1"/>
      <c r="M21" s="51"/>
      <c r="N21" s="51"/>
      <c r="O21" s="51"/>
      <c r="P21" s="51"/>
      <c r="Q21" s="51"/>
      <c r="R21" s="54" t="s">
        <v>123</v>
      </c>
      <c r="S21" s="54"/>
      <c r="T21" s="54"/>
      <c r="U21" s="54"/>
      <c r="V21" s="54"/>
      <c r="W21" s="54"/>
      <c r="X21" s="54"/>
      <c r="Y21" s="51"/>
    </row>
    <row r="22" spans="1: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>
      <c r="A24" s="50" t="s">
        <v>124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</sheetData>
  <autoFilter ref="A3:P17">
    <filterColumn colId="8"/>
    <filterColumn colId="9"/>
    <filterColumn colId="10"/>
    <filterColumn colId="11"/>
    <filterColumn colId="12"/>
    <filterColumn colId="13"/>
    <filterColumn colId="14"/>
  </autoFilter>
  <mergeCells count="15">
    <mergeCell ref="A1:R1"/>
    <mergeCell ref="R21:X21"/>
    <mergeCell ref="B2:B3"/>
    <mergeCell ref="A2:A3"/>
    <mergeCell ref="A21:K21"/>
    <mergeCell ref="N2:N3"/>
    <mergeCell ref="A4:Y4"/>
    <mergeCell ref="A16:Y16"/>
    <mergeCell ref="R2:X2"/>
    <mergeCell ref="Y2:Y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5"/>
  </sheetPr>
  <dimension ref="A1:N66"/>
  <sheetViews>
    <sheetView tabSelected="1" zoomScale="53" zoomScaleNormal="53" workbookViewId="0">
      <pane xSplit="7" ySplit="3" topLeftCell="J4" activePane="bottomRight" state="frozen"/>
      <selection pane="topRight" activeCell="H1" sqref="H1"/>
      <selection pane="bottomLeft" activeCell="A10" sqref="A10"/>
      <selection pane="bottomRight" sqref="A1:XFD6"/>
    </sheetView>
  </sheetViews>
  <sheetFormatPr defaultRowHeight="14.4"/>
  <cols>
    <col min="1" max="1" width="6.44140625" customWidth="1"/>
    <col min="2" max="2" width="27.33203125" style="4" customWidth="1"/>
    <col min="3" max="3" width="56" customWidth="1"/>
    <col min="4" max="4" width="17.33203125" hidden="1" customWidth="1"/>
    <col min="5" max="6" width="13.88671875" hidden="1" customWidth="1"/>
    <col min="7" max="7" width="14.6640625" hidden="1" customWidth="1"/>
    <col min="8" max="8" width="15.6640625" hidden="1" customWidth="1"/>
    <col min="9" max="9" width="6.33203125" hidden="1" customWidth="1"/>
    <col min="10" max="10" width="19.77734375" customWidth="1"/>
    <col min="11" max="11" width="18.77734375" customWidth="1"/>
    <col min="12" max="12" width="13.44140625" customWidth="1"/>
    <col min="13" max="13" width="22.6640625" customWidth="1"/>
    <col min="14" max="14" width="15.5546875" hidden="1" customWidth="1"/>
    <col min="15" max="18" width="0" hidden="1" customWidth="1"/>
  </cols>
  <sheetData>
    <row r="1" spans="1:14" ht="79.8" customHeight="1">
      <c r="A1" s="53" t="s">
        <v>102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4" ht="31.8" customHeight="1">
      <c r="A2" s="58" t="s">
        <v>51</v>
      </c>
      <c r="B2" s="58" t="s">
        <v>1</v>
      </c>
      <c r="C2" s="58" t="s">
        <v>50</v>
      </c>
      <c r="D2" s="77" t="s">
        <v>9</v>
      </c>
      <c r="E2" s="77"/>
      <c r="F2" s="77"/>
      <c r="G2" s="77"/>
      <c r="H2" s="77"/>
      <c r="I2" s="67" t="s">
        <v>53</v>
      </c>
      <c r="J2" s="72" t="s">
        <v>101</v>
      </c>
      <c r="K2" s="67" t="s">
        <v>95</v>
      </c>
      <c r="L2" s="67" t="s">
        <v>94</v>
      </c>
      <c r="M2" s="72" t="s">
        <v>100</v>
      </c>
    </row>
    <row r="3" spans="1:14" ht="99" customHeight="1">
      <c r="A3" s="68"/>
      <c r="B3" s="68"/>
      <c r="C3" s="68"/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68"/>
      <c r="J3" s="73"/>
      <c r="K3" s="68"/>
      <c r="L3" s="68"/>
      <c r="M3" s="73"/>
    </row>
    <row r="4" spans="1:14" ht="36" customHeight="1">
      <c r="A4" s="74" t="s">
        <v>132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</row>
    <row r="5" spans="1:14" ht="31.2">
      <c r="A5" s="1">
        <v>1</v>
      </c>
      <c r="B5" s="11" t="s">
        <v>0</v>
      </c>
      <c r="C5" s="2" t="s">
        <v>20</v>
      </c>
      <c r="D5" s="3" t="s">
        <v>55</v>
      </c>
      <c r="E5" s="3" t="s">
        <v>60</v>
      </c>
      <c r="F5" s="3" t="s">
        <v>63</v>
      </c>
      <c r="G5" s="3" t="s">
        <v>61</v>
      </c>
      <c r="H5" s="3" t="s">
        <v>70</v>
      </c>
      <c r="I5" s="3"/>
      <c r="J5" s="23">
        <v>1987</v>
      </c>
      <c r="K5" s="3" t="s">
        <v>61</v>
      </c>
      <c r="L5" s="3">
        <v>1955</v>
      </c>
      <c r="M5" s="3">
        <v>4580965</v>
      </c>
      <c r="N5">
        <f>M5/L5</f>
        <v>2343.2046035805602</v>
      </c>
    </row>
    <row r="6" spans="1:14" ht="31.2">
      <c r="A6" s="1">
        <v>2</v>
      </c>
      <c r="B6" s="11" t="s">
        <v>0</v>
      </c>
      <c r="C6" s="2" t="s">
        <v>21</v>
      </c>
      <c r="D6" s="3" t="s">
        <v>69</v>
      </c>
      <c r="E6" s="3" t="s">
        <v>59</v>
      </c>
      <c r="F6" s="3" t="s">
        <v>69</v>
      </c>
      <c r="G6" s="3" t="s">
        <v>61</v>
      </c>
      <c r="H6" s="3" t="s">
        <v>71</v>
      </c>
      <c r="I6" s="3"/>
      <c r="J6" s="23">
        <v>1992</v>
      </c>
      <c r="K6" s="3" t="s">
        <v>59</v>
      </c>
      <c r="L6" s="3">
        <v>1062</v>
      </c>
      <c r="M6" s="3">
        <v>2542805</v>
      </c>
      <c r="N6">
        <f t="shared" ref="N6:N14" si="0">M6/L6</f>
        <v>2394.3549905837999</v>
      </c>
    </row>
    <row r="7" spans="1:14" ht="31.2">
      <c r="A7" s="1">
        <v>3</v>
      </c>
      <c r="B7" s="11" t="s">
        <v>0</v>
      </c>
      <c r="C7" s="2" t="s">
        <v>24</v>
      </c>
      <c r="D7" s="3" t="s">
        <v>57</v>
      </c>
      <c r="E7" s="3" t="s">
        <v>63</v>
      </c>
      <c r="F7" s="3" t="s">
        <v>56</v>
      </c>
      <c r="G7" s="3" t="s">
        <v>57</v>
      </c>
      <c r="H7" s="3" t="s">
        <v>58</v>
      </c>
      <c r="I7" s="3"/>
      <c r="J7" s="23">
        <v>1977</v>
      </c>
      <c r="K7" s="3" t="s">
        <v>57</v>
      </c>
      <c r="L7" s="3">
        <v>451.8</v>
      </c>
      <c r="M7" s="3">
        <v>1814723</v>
      </c>
      <c r="N7">
        <f t="shared" si="0"/>
        <v>4016.65117308544</v>
      </c>
    </row>
    <row r="8" spans="1:14" ht="31.2">
      <c r="A8" s="1">
        <v>4</v>
      </c>
      <c r="B8" s="11" t="s">
        <v>0</v>
      </c>
      <c r="C8" s="2" t="s">
        <v>36</v>
      </c>
      <c r="D8" s="3" t="s">
        <v>62</v>
      </c>
      <c r="E8" s="3" t="s">
        <v>61</v>
      </c>
      <c r="F8" s="3" t="s">
        <v>57</v>
      </c>
      <c r="G8" s="3" t="s">
        <v>57</v>
      </c>
      <c r="H8" s="3" t="s">
        <v>58</v>
      </c>
      <c r="I8" s="3"/>
      <c r="J8" s="23">
        <v>1983</v>
      </c>
      <c r="K8" s="3" t="s">
        <v>62</v>
      </c>
      <c r="L8" s="3">
        <v>429.4</v>
      </c>
      <c r="M8" s="3">
        <v>2401958</v>
      </c>
      <c r="N8">
        <f t="shared" si="0"/>
        <v>5593.7540754541196</v>
      </c>
    </row>
    <row r="9" spans="1:14" ht="31.2">
      <c r="A9" s="1">
        <v>5</v>
      </c>
      <c r="B9" s="11" t="s">
        <v>0</v>
      </c>
      <c r="C9" s="2" t="s">
        <v>37</v>
      </c>
      <c r="D9" s="3" t="s">
        <v>55</v>
      </c>
      <c r="E9" s="3" t="s">
        <v>61</v>
      </c>
      <c r="F9" s="3" t="s">
        <v>54</v>
      </c>
      <c r="G9" s="3" t="s">
        <v>55</v>
      </c>
      <c r="H9" s="3" t="s">
        <v>70</v>
      </c>
      <c r="I9" s="3"/>
      <c r="J9" s="23">
        <v>1983</v>
      </c>
      <c r="K9" s="3" t="s">
        <v>62</v>
      </c>
      <c r="L9" s="3">
        <v>971.4</v>
      </c>
      <c r="M9" s="3">
        <v>2325877</v>
      </c>
      <c r="N9">
        <f t="shared" si="0"/>
        <v>2394.3555692814498</v>
      </c>
    </row>
    <row r="10" spans="1:14" ht="31.2">
      <c r="A10" s="1">
        <v>6</v>
      </c>
      <c r="B10" s="11" t="s">
        <v>0</v>
      </c>
      <c r="C10" s="2" t="s">
        <v>39</v>
      </c>
      <c r="D10" s="3" t="s">
        <v>55</v>
      </c>
      <c r="E10" s="3" t="s">
        <v>63</v>
      </c>
      <c r="F10" s="3" t="s">
        <v>68</v>
      </c>
      <c r="G10" s="3" t="s">
        <v>55</v>
      </c>
      <c r="H10" s="3"/>
      <c r="I10" s="3"/>
      <c r="J10" s="23">
        <v>1979</v>
      </c>
      <c r="K10" s="3" t="s">
        <v>62</v>
      </c>
      <c r="L10" s="3">
        <v>352.4</v>
      </c>
      <c r="M10" s="3">
        <v>1415468</v>
      </c>
      <c r="N10">
        <f t="shared" si="0"/>
        <v>4016.6515323496001</v>
      </c>
    </row>
    <row r="11" spans="1:14" ht="31.2">
      <c r="A11" s="1">
        <v>7</v>
      </c>
      <c r="B11" s="11" t="s">
        <v>0</v>
      </c>
      <c r="C11" s="2" t="s">
        <v>40</v>
      </c>
      <c r="D11" s="3" t="s">
        <v>65</v>
      </c>
      <c r="E11" s="3" t="s">
        <v>63</v>
      </c>
      <c r="F11" s="3" t="s">
        <v>66</v>
      </c>
      <c r="G11" s="3" t="s">
        <v>65</v>
      </c>
      <c r="H11" s="3" t="s">
        <v>67</v>
      </c>
      <c r="I11" s="3"/>
      <c r="J11" s="23">
        <v>1980</v>
      </c>
      <c r="K11" s="3" t="s">
        <v>65</v>
      </c>
      <c r="L11" s="3">
        <v>356.4</v>
      </c>
      <c r="M11" s="3">
        <v>1431535</v>
      </c>
      <c r="N11">
        <f t="shared" si="0"/>
        <v>4016.65263748597</v>
      </c>
    </row>
    <row r="12" spans="1:14" ht="31.2">
      <c r="A12" s="1">
        <v>8</v>
      </c>
      <c r="B12" s="11" t="s">
        <v>0</v>
      </c>
      <c r="C12" s="2" t="s">
        <v>46</v>
      </c>
      <c r="D12" s="3" t="s">
        <v>65</v>
      </c>
      <c r="E12" s="3" t="s">
        <v>59</v>
      </c>
      <c r="F12" s="3" t="s">
        <v>66</v>
      </c>
      <c r="G12" s="3" t="s">
        <v>63</v>
      </c>
      <c r="H12" s="3" t="s">
        <v>67</v>
      </c>
      <c r="I12" s="3"/>
      <c r="J12" s="23">
        <v>1988</v>
      </c>
      <c r="K12" s="3" t="s">
        <v>63</v>
      </c>
      <c r="L12" s="3">
        <v>492</v>
      </c>
      <c r="M12" s="3">
        <v>1976193</v>
      </c>
      <c r="N12">
        <f t="shared" si="0"/>
        <v>4016.6524390243899</v>
      </c>
    </row>
    <row r="13" spans="1:14" ht="31.2">
      <c r="A13" s="1">
        <v>9</v>
      </c>
      <c r="B13" s="11" t="s">
        <v>0</v>
      </c>
      <c r="C13" s="2" t="s">
        <v>47</v>
      </c>
      <c r="D13" s="3" t="s">
        <v>55</v>
      </c>
      <c r="E13" s="3" t="s">
        <v>59</v>
      </c>
      <c r="F13" s="3" t="s">
        <v>54</v>
      </c>
      <c r="G13" s="3" t="s">
        <v>63</v>
      </c>
      <c r="H13" s="3" t="s">
        <v>70</v>
      </c>
      <c r="I13" s="3"/>
      <c r="J13" s="23">
        <v>1990</v>
      </c>
      <c r="K13" s="3" t="s">
        <v>63</v>
      </c>
      <c r="L13" s="3">
        <v>486</v>
      </c>
      <c r="M13" s="3">
        <v>1952093</v>
      </c>
      <c r="N13">
        <f t="shared" si="0"/>
        <v>4016.6522633744898</v>
      </c>
    </row>
    <row r="14" spans="1:14" ht="20.399999999999999" customHeight="1">
      <c r="A14" s="1">
        <v>10</v>
      </c>
      <c r="B14" s="11" t="s">
        <v>0</v>
      </c>
      <c r="C14" s="2" t="s">
        <v>96</v>
      </c>
      <c r="D14" s="3"/>
      <c r="E14" s="3"/>
      <c r="F14" s="3"/>
      <c r="G14" s="3"/>
      <c r="H14" s="3"/>
      <c r="I14" s="3"/>
      <c r="J14" s="23">
        <v>1978</v>
      </c>
      <c r="K14" s="3" t="s">
        <v>55</v>
      </c>
      <c r="L14" s="3">
        <v>394</v>
      </c>
      <c r="M14" s="3">
        <v>1682559</v>
      </c>
      <c r="N14">
        <f t="shared" si="0"/>
        <v>4270.4543147208096</v>
      </c>
    </row>
    <row r="15" spans="1:14" s="33" customFormat="1" ht="30.6" customHeight="1">
      <c r="A15" s="28"/>
      <c r="B15" s="29" t="s">
        <v>97</v>
      </c>
      <c r="C15" s="30"/>
      <c r="D15" s="31"/>
      <c r="E15" s="31"/>
      <c r="F15" s="31"/>
      <c r="G15" s="31"/>
      <c r="H15" s="31"/>
      <c r="I15" s="31"/>
      <c r="J15" s="32"/>
      <c r="K15" s="31"/>
      <c r="L15" s="31"/>
      <c r="M15" s="31">
        <f>M14+M13+M12+M11+M10+M9+M8+M7+M6+M5</f>
        <v>22124176</v>
      </c>
    </row>
    <row r="16" spans="1:14" ht="36" customHeight="1">
      <c r="A16" s="69" t="s">
        <v>131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1"/>
    </row>
    <row r="17" spans="1:13" ht="28.2" customHeight="1">
      <c r="A17" s="3">
        <v>1</v>
      </c>
      <c r="B17" s="3" t="s">
        <v>0</v>
      </c>
      <c r="C17" s="3" t="s">
        <v>82</v>
      </c>
      <c r="D17" s="3" t="s">
        <v>55</v>
      </c>
      <c r="E17" s="3" t="s">
        <v>59</v>
      </c>
      <c r="F17" s="3" t="s">
        <v>54</v>
      </c>
      <c r="G17" s="3" t="s">
        <v>63</v>
      </c>
      <c r="H17" s="3" t="s">
        <v>70</v>
      </c>
      <c r="I17" s="3"/>
      <c r="J17" s="3">
        <v>1990</v>
      </c>
      <c r="K17" s="3" t="s">
        <v>63</v>
      </c>
      <c r="L17" s="3">
        <v>717</v>
      </c>
      <c r="M17" s="34">
        <f t="shared" ref="M17:M26" si="1">N$13*L17*1.05</f>
        <v>3023937</v>
      </c>
    </row>
    <row r="18" spans="1:13" s="26" customFormat="1" ht="27" customHeight="1">
      <c r="A18" s="3">
        <v>2</v>
      </c>
      <c r="B18" s="3" t="s">
        <v>0</v>
      </c>
      <c r="C18" s="3" t="s">
        <v>83</v>
      </c>
      <c r="D18" s="3"/>
      <c r="E18" s="3"/>
      <c r="F18" s="3"/>
      <c r="G18" s="3"/>
      <c r="H18" s="3"/>
      <c r="I18" s="3"/>
      <c r="J18" s="3">
        <v>1981</v>
      </c>
      <c r="K18" s="3" t="s">
        <v>99</v>
      </c>
      <c r="L18" s="3">
        <v>550</v>
      </c>
      <c r="M18" s="34">
        <f t="shared" si="1"/>
        <v>2319617</v>
      </c>
    </row>
    <row r="19" spans="1:13" s="26" customFormat="1" ht="27" customHeight="1">
      <c r="A19" s="3">
        <v>3</v>
      </c>
      <c r="B19" s="3" t="s">
        <v>0</v>
      </c>
      <c r="C19" s="3" t="s">
        <v>84</v>
      </c>
      <c r="D19" s="3"/>
      <c r="E19" s="3"/>
      <c r="F19" s="3"/>
      <c r="G19" s="3"/>
      <c r="H19" s="3"/>
      <c r="I19" s="3"/>
      <c r="J19" s="3">
        <v>1989</v>
      </c>
      <c r="K19" s="3" t="s">
        <v>99</v>
      </c>
      <c r="L19" s="3">
        <v>550</v>
      </c>
      <c r="M19" s="34">
        <f t="shared" si="1"/>
        <v>2319617</v>
      </c>
    </row>
    <row r="20" spans="1:13" s="26" customFormat="1" ht="27" customHeight="1">
      <c r="A20" s="3">
        <v>4</v>
      </c>
      <c r="B20" s="3" t="s">
        <v>0</v>
      </c>
      <c r="C20" s="3" t="s">
        <v>85</v>
      </c>
      <c r="D20" s="3"/>
      <c r="E20" s="3"/>
      <c r="F20" s="3"/>
      <c r="G20" s="3"/>
      <c r="H20" s="3"/>
      <c r="I20" s="3"/>
      <c r="J20" s="3">
        <v>1983</v>
      </c>
      <c r="K20" s="3" t="s">
        <v>99</v>
      </c>
      <c r="L20" s="3">
        <v>550</v>
      </c>
      <c r="M20" s="34">
        <f t="shared" si="1"/>
        <v>2319617</v>
      </c>
    </row>
    <row r="21" spans="1:13" s="26" customFormat="1" ht="27" customHeight="1">
      <c r="A21" s="3">
        <v>5</v>
      </c>
      <c r="B21" s="3" t="s">
        <v>0</v>
      </c>
      <c r="C21" s="3" t="s">
        <v>87</v>
      </c>
      <c r="D21" s="3"/>
      <c r="E21" s="3"/>
      <c r="F21" s="3"/>
      <c r="G21" s="3"/>
      <c r="H21" s="3"/>
      <c r="I21" s="3"/>
      <c r="J21" s="3">
        <v>1986</v>
      </c>
      <c r="K21" s="3" t="s">
        <v>99</v>
      </c>
      <c r="L21" s="3">
        <v>550</v>
      </c>
      <c r="M21" s="34">
        <f t="shared" si="1"/>
        <v>2319617</v>
      </c>
    </row>
    <row r="22" spans="1:13" s="26" customFormat="1" ht="27" customHeight="1">
      <c r="A22" s="3">
        <v>6</v>
      </c>
      <c r="B22" s="3" t="s">
        <v>0</v>
      </c>
      <c r="C22" s="3" t="s">
        <v>88</v>
      </c>
      <c r="D22" s="3"/>
      <c r="E22" s="3"/>
      <c r="F22" s="3"/>
      <c r="G22" s="3"/>
      <c r="H22" s="3"/>
      <c r="I22" s="3"/>
      <c r="J22" s="3">
        <v>1985</v>
      </c>
      <c r="K22" s="3" t="s">
        <v>99</v>
      </c>
      <c r="L22" s="3">
        <v>550</v>
      </c>
      <c r="M22" s="34">
        <f t="shared" si="1"/>
        <v>2319617</v>
      </c>
    </row>
    <row r="23" spans="1:13" s="26" customFormat="1" ht="27" customHeight="1">
      <c r="A23" s="3">
        <v>7</v>
      </c>
      <c r="B23" s="3" t="s">
        <v>0</v>
      </c>
      <c r="C23" s="3" t="s">
        <v>89</v>
      </c>
      <c r="D23" s="3"/>
      <c r="E23" s="3"/>
      <c r="F23" s="3"/>
      <c r="G23" s="3"/>
      <c r="H23" s="3"/>
      <c r="I23" s="3"/>
      <c r="J23" s="3">
        <v>1986</v>
      </c>
      <c r="K23" s="3" t="s">
        <v>99</v>
      </c>
      <c r="L23" s="3">
        <v>550</v>
      </c>
      <c r="M23" s="34">
        <f t="shared" si="1"/>
        <v>2319617</v>
      </c>
    </row>
    <row r="24" spans="1:13" s="26" customFormat="1" ht="27" customHeight="1">
      <c r="A24" s="3">
        <v>8</v>
      </c>
      <c r="B24" s="3" t="s">
        <v>0</v>
      </c>
      <c r="C24" s="3" t="s">
        <v>90</v>
      </c>
      <c r="D24" s="3"/>
      <c r="E24" s="3"/>
      <c r="F24" s="3"/>
      <c r="G24" s="3"/>
      <c r="H24" s="3"/>
      <c r="I24" s="3"/>
      <c r="J24" s="3">
        <v>1990</v>
      </c>
      <c r="K24" s="3" t="s">
        <v>99</v>
      </c>
      <c r="L24" s="3">
        <v>550</v>
      </c>
      <c r="M24" s="34">
        <f t="shared" si="1"/>
        <v>2319617</v>
      </c>
    </row>
    <row r="25" spans="1:13" s="26" customFormat="1" ht="27" customHeight="1">
      <c r="A25" s="3">
        <v>9</v>
      </c>
      <c r="B25" s="3" t="s">
        <v>0</v>
      </c>
      <c r="C25" s="3" t="s">
        <v>86</v>
      </c>
      <c r="D25" s="3"/>
      <c r="E25" s="3"/>
      <c r="F25" s="3"/>
      <c r="G25" s="3"/>
      <c r="H25" s="3"/>
      <c r="I25" s="3"/>
      <c r="J25" s="3">
        <v>1992</v>
      </c>
      <c r="K25" s="3" t="s">
        <v>99</v>
      </c>
      <c r="L25" s="3">
        <v>550</v>
      </c>
      <c r="M25" s="34">
        <f t="shared" si="1"/>
        <v>2319617</v>
      </c>
    </row>
    <row r="26" spans="1:13" s="26" customFormat="1" ht="27" customHeight="1">
      <c r="A26" s="3">
        <v>10</v>
      </c>
      <c r="B26" s="3" t="s">
        <v>0</v>
      </c>
      <c r="C26" s="3" t="s">
        <v>91</v>
      </c>
      <c r="D26" s="3"/>
      <c r="E26" s="3"/>
      <c r="F26" s="3"/>
      <c r="G26" s="3"/>
      <c r="H26" s="3"/>
      <c r="I26" s="3"/>
      <c r="J26" s="3">
        <v>1989</v>
      </c>
      <c r="K26" s="3" t="s">
        <v>99</v>
      </c>
      <c r="L26" s="3">
        <v>550</v>
      </c>
      <c r="M26" s="34">
        <f t="shared" si="1"/>
        <v>2319617</v>
      </c>
    </row>
    <row r="27" spans="1:13" s="26" customFormat="1" ht="32.4" customHeight="1">
      <c r="A27" s="27"/>
      <c r="B27" s="29" t="s">
        <v>97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5">
        <f>SUM(M17:M26)</f>
        <v>23900490</v>
      </c>
    </row>
    <row r="28" spans="1:13" ht="33.6">
      <c r="A28" s="69" t="s">
        <v>130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</row>
    <row r="29" spans="1:13" s="26" customFormat="1" ht="27.6" customHeight="1">
      <c r="A29" s="3">
        <v>1</v>
      </c>
      <c r="B29" s="3" t="s">
        <v>0</v>
      </c>
      <c r="C29" s="3" t="s">
        <v>92</v>
      </c>
      <c r="D29" s="3"/>
      <c r="E29" s="3"/>
      <c r="F29" s="3"/>
      <c r="G29" s="3"/>
      <c r="H29" s="3"/>
      <c r="I29" s="3"/>
      <c r="J29" s="3">
        <v>1990</v>
      </c>
      <c r="K29" s="3" t="s">
        <v>99</v>
      </c>
      <c r="L29" s="3">
        <v>550</v>
      </c>
      <c r="M29" s="34">
        <f t="shared" ref="M29:M38" si="2">N$13*L29*1.05*1.05</f>
        <v>2435598</v>
      </c>
    </row>
    <row r="30" spans="1:13" s="26" customFormat="1" ht="27.6" customHeight="1">
      <c r="A30" s="3">
        <v>2</v>
      </c>
      <c r="B30" s="3" t="s">
        <v>0</v>
      </c>
      <c r="C30" s="3" t="s">
        <v>93</v>
      </c>
      <c r="D30" s="3"/>
      <c r="E30" s="3"/>
      <c r="F30" s="3"/>
      <c r="G30" s="3"/>
      <c r="H30" s="3"/>
      <c r="I30" s="3"/>
      <c r="J30" s="3">
        <v>1992</v>
      </c>
      <c r="K30" s="3" t="s">
        <v>99</v>
      </c>
      <c r="L30" s="3">
        <v>550</v>
      </c>
      <c r="M30" s="34">
        <f t="shared" si="2"/>
        <v>2435598</v>
      </c>
    </row>
    <row r="31" spans="1:13" s="26" customFormat="1" ht="27.6" customHeight="1">
      <c r="A31" s="3">
        <v>3</v>
      </c>
      <c r="B31" s="3" t="s">
        <v>0</v>
      </c>
      <c r="C31" s="3" t="s">
        <v>98</v>
      </c>
      <c r="D31" s="3" t="s">
        <v>61</v>
      </c>
      <c r="E31" s="3"/>
      <c r="F31" s="3" t="s">
        <v>59</v>
      </c>
      <c r="G31" s="3" t="s">
        <v>64</v>
      </c>
      <c r="H31" s="3" t="s">
        <v>61</v>
      </c>
      <c r="I31" s="3"/>
      <c r="J31" s="3">
        <v>1994</v>
      </c>
      <c r="K31" s="3" t="s">
        <v>60</v>
      </c>
      <c r="L31" s="3">
        <v>1568</v>
      </c>
      <c r="M31" s="34">
        <f t="shared" si="2"/>
        <v>6943667</v>
      </c>
    </row>
    <row r="32" spans="1:13" ht="27.6" customHeight="1">
      <c r="A32" s="3">
        <v>4</v>
      </c>
      <c r="B32" s="3" t="s">
        <v>0</v>
      </c>
      <c r="C32" s="3" t="s">
        <v>13</v>
      </c>
      <c r="D32" s="3" t="s">
        <v>65</v>
      </c>
      <c r="E32" s="3" t="s">
        <v>63</v>
      </c>
      <c r="F32" s="3" t="s">
        <v>66</v>
      </c>
      <c r="G32" s="3" t="s">
        <v>65</v>
      </c>
      <c r="H32" s="3" t="s">
        <v>67</v>
      </c>
      <c r="I32" s="3"/>
      <c r="J32" s="3">
        <v>1980</v>
      </c>
      <c r="K32" s="3" t="s">
        <v>65</v>
      </c>
      <c r="L32" s="3">
        <v>343.4</v>
      </c>
      <c r="M32" s="34">
        <f t="shared" si="2"/>
        <v>1520699</v>
      </c>
    </row>
    <row r="33" spans="1:13" ht="27.6" customHeight="1">
      <c r="A33" s="3">
        <v>5</v>
      </c>
      <c r="B33" s="3" t="s">
        <v>0</v>
      </c>
      <c r="C33" s="3" t="s">
        <v>17</v>
      </c>
      <c r="D33" s="3" t="s">
        <v>55</v>
      </c>
      <c r="E33" s="3" t="s">
        <v>61</v>
      </c>
      <c r="F33" s="3" t="s">
        <v>68</v>
      </c>
      <c r="G33" s="3" t="s">
        <v>65</v>
      </c>
      <c r="H33" s="3" t="s">
        <v>67</v>
      </c>
      <c r="I33" s="3"/>
      <c r="J33" s="3">
        <v>1984</v>
      </c>
      <c r="K33" s="3" t="s">
        <v>55</v>
      </c>
      <c r="L33" s="3">
        <v>261</v>
      </c>
      <c r="M33" s="34">
        <f t="shared" si="2"/>
        <v>1155802</v>
      </c>
    </row>
    <row r="34" spans="1:13" ht="27.6" customHeight="1">
      <c r="A34" s="3">
        <v>6</v>
      </c>
      <c r="B34" s="3" t="s">
        <v>0</v>
      </c>
      <c r="C34" s="3" t="s">
        <v>18</v>
      </c>
      <c r="D34" s="3" t="s">
        <v>65</v>
      </c>
      <c r="E34" s="3" t="s">
        <v>61</v>
      </c>
      <c r="F34" s="3" t="s">
        <v>66</v>
      </c>
      <c r="G34" s="3" t="s">
        <v>63</v>
      </c>
      <c r="H34" s="3" t="s">
        <v>67</v>
      </c>
      <c r="I34" s="3"/>
      <c r="J34" s="3">
        <v>1987</v>
      </c>
      <c r="K34" s="3" t="s">
        <v>63</v>
      </c>
      <c r="L34" s="3">
        <v>365</v>
      </c>
      <c r="M34" s="34">
        <f t="shared" si="2"/>
        <v>1616351</v>
      </c>
    </row>
    <row r="35" spans="1:13" ht="27.6" customHeight="1">
      <c r="A35" s="3">
        <v>7</v>
      </c>
      <c r="B35" s="3" t="s">
        <v>0</v>
      </c>
      <c r="C35" s="3" t="s">
        <v>19</v>
      </c>
      <c r="D35" s="3" t="s">
        <v>69</v>
      </c>
      <c r="E35" s="3" t="s">
        <v>59</v>
      </c>
      <c r="F35" s="3" t="s">
        <v>69</v>
      </c>
      <c r="G35" s="3" t="s">
        <v>63</v>
      </c>
      <c r="H35" s="3" t="s">
        <v>71</v>
      </c>
      <c r="I35" s="3"/>
      <c r="J35" s="3">
        <v>1990</v>
      </c>
      <c r="K35" s="3" t="s">
        <v>63</v>
      </c>
      <c r="L35" s="3">
        <v>401</v>
      </c>
      <c r="M35" s="34">
        <f t="shared" si="2"/>
        <v>1775772</v>
      </c>
    </row>
    <row r="36" spans="1:13" ht="27.6" customHeight="1">
      <c r="A36" s="3">
        <v>8</v>
      </c>
      <c r="B36" s="3" t="s">
        <v>0</v>
      </c>
      <c r="C36" s="3" t="s">
        <v>25</v>
      </c>
      <c r="D36" s="3" t="s">
        <v>57</v>
      </c>
      <c r="E36" s="3" t="s">
        <v>63</v>
      </c>
      <c r="F36" s="3" t="s">
        <v>57</v>
      </c>
      <c r="G36" s="3" t="s">
        <v>62</v>
      </c>
      <c r="H36" s="3" t="s">
        <v>58</v>
      </c>
      <c r="I36" s="3"/>
      <c r="J36" s="3">
        <v>1980</v>
      </c>
      <c r="K36" s="3" t="s">
        <v>57</v>
      </c>
      <c r="L36" s="3">
        <v>551</v>
      </c>
      <c r="M36" s="34">
        <f t="shared" si="2"/>
        <v>2440026</v>
      </c>
    </row>
    <row r="37" spans="1:13" ht="27.6" customHeight="1">
      <c r="A37" s="3">
        <v>9</v>
      </c>
      <c r="B37" s="3" t="s">
        <v>0</v>
      </c>
      <c r="C37" s="3" t="s">
        <v>26</v>
      </c>
      <c r="D37" s="3" t="s">
        <v>57</v>
      </c>
      <c r="E37" s="3" t="s">
        <v>61</v>
      </c>
      <c r="F37" s="3" t="s">
        <v>57</v>
      </c>
      <c r="G37" s="3" t="s">
        <v>63</v>
      </c>
      <c r="H37" s="3" t="s">
        <v>58</v>
      </c>
      <c r="I37" s="3"/>
      <c r="J37" s="3">
        <v>1985</v>
      </c>
      <c r="K37" s="3" t="s">
        <v>63</v>
      </c>
      <c r="L37" s="3">
        <v>498</v>
      </c>
      <c r="M37" s="34">
        <f t="shared" si="2"/>
        <v>2205323</v>
      </c>
    </row>
    <row r="38" spans="1:13" ht="27.6" customHeight="1">
      <c r="A38" s="3">
        <v>10</v>
      </c>
      <c r="B38" s="3" t="s">
        <v>0</v>
      </c>
      <c r="C38" s="3" t="s">
        <v>33</v>
      </c>
      <c r="D38" s="3" t="s">
        <v>57</v>
      </c>
      <c r="E38" s="3" t="s">
        <v>61</v>
      </c>
      <c r="F38" s="3" t="s">
        <v>57</v>
      </c>
      <c r="G38" s="3" t="s">
        <v>63</v>
      </c>
      <c r="H38" s="3" t="s">
        <v>58</v>
      </c>
      <c r="I38" s="3"/>
      <c r="J38" s="3">
        <v>1985</v>
      </c>
      <c r="K38" s="3" t="s">
        <v>63</v>
      </c>
      <c r="L38" s="3">
        <v>474</v>
      </c>
      <c r="M38" s="34">
        <f t="shared" si="2"/>
        <v>2099042</v>
      </c>
    </row>
    <row r="39" spans="1:13" s="26" customFormat="1" ht="32.4" customHeight="1">
      <c r="A39" s="27"/>
      <c r="B39" s="29" t="s">
        <v>97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35">
        <f>SUM(M29:R38)</f>
        <v>24627878</v>
      </c>
    </row>
    <row r="40" spans="1:13" ht="33.6">
      <c r="A40" s="69" t="s">
        <v>129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1"/>
    </row>
    <row r="41" spans="1:13" ht="31.2">
      <c r="A41" s="3">
        <v>1</v>
      </c>
      <c r="B41" s="3" t="s">
        <v>0</v>
      </c>
      <c r="C41" s="3" t="s">
        <v>34</v>
      </c>
      <c r="D41" s="3" t="s">
        <v>55</v>
      </c>
      <c r="E41" s="3" t="s">
        <v>69</v>
      </c>
      <c r="F41" s="3" t="s">
        <v>54</v>
      </c>
      <c r="G41" s="3" t="s">
        <v>55</v>
      </c>
      <c r="H41" s="3" t="s">
        <v>70</v>
      </c>
      <c r="I41" s="3"/>
      <c r="J41" s="3">
        <v>1975</v>
      </c>
      <c r="K41" s="3" t="s">
        <v>55</v>
      </c>
      <c r="L41" s="3">
        <v>448.3</v>
      </c>
      <c r="M41" s="3">
        <f>N$13*L41*1.05*1.05</f>
        <v>1985233.3936620399</v>
      </c>
    </row>
    <row r="42" spans="1:13" ht="31.2">
      <c r="A42" s="3">
        <v>2</v>
      </c>
      <c r="B42" s="3" t="s">
        <v>0</v>
      </c>
      <c r="C42" s="3" t="s">
        <v>41</v>
      </c>
      <c r="D42" s="3" t="s">
        <v>55</v>
      </c>
      <c r="E42" s="3" t="s">
        <v>61</v>
      </c>
      <c r="F42" s="3" t="s">
        <v>68</v>
      </c>
      <c r="G42" s="3" t="s">
        <v>55</v>
      </c>
      <c r="H42" s="3" t="s">
        <v>70</v>
      </c>
      <c r="I42" s="3"/>
      <c r="J42" s="3">
        <v>1984</v>
      </c>
      <c r="K42" s="3" t="s">
        <v>55</v>
      </c>
      <c r="L42" s="3">
        <v>351.4</v>
      </c>
      <c r="M42" s="3">
        <f>N$13*L42*1.05*1.05</f>
        <v>1556125.3948981501</v>
      </c>
    </row>
    <row r="43" spans="1:13" ht="31.2">
      <c r="A43" s="3">
        <v>3</v>
      </c>
      <c r="B43" s="3" t="s">
        <v>0</v>
      </c>
      <c r="C43" s="3" t="s">
        <v>42</v>
      </c>
      <c r="D43" s="3" t="s">
        <v>69</v>
      </c>
      <c r="E43" s="3" t="s">
        <v>59</v>
      </c>
      <c r="F43" s="3" t="s">
        <v>69</v>
      </c>
      <c r="G43" s="3" t="s">
        <v>61</v>
      </c>
      <c r="H43" s="3" t="s">
        <v>71</v>
      </c>
      <c r="I43" s="3"/>
      <c r="J43" s="3">
        <v>1992</v>
      </c>
      <c r="K43" s="3" t="s">
        <v>61</v>
      </c>
      <c r="L43" s="3">
        <v>354.4</v>
      </c>
      <c r="M43" s="3">
        <f>N$13*L43*1.05*1.05</f>
        <v>1569410.47225926</v>
      </c>
    </row>
    <row r="44" spans="1:13" ht="31.2">
      <c r="A44" s="3">
        <v>4</v>
      </c>
      <c r="B44" s="3" t="s">
        <v>0</v>
      </c>
      <c r="C44" s="3" t="s">
        <v>14</v>
      </c>
      <c r="D44" s="3" t="s">
        <v>55</v>
      </c>
      <c r="E44" s="3" t="s">
        <v>63</v>
      </c>
      <c r="F44" s="3" t="s">
        <v>68</v>
      </c>
      <c r="G44" s="3" t="s">
        <v>62</v>
      </c>
      <c r="H44" s="3" t="s">
        <v>70</v>
      </c>
      <c r="I44" s="3"/>
      <c r="J44" s="3">
        <v>1979</v>
      </c>
      <c r="K44" s="3" t="s">
        <v>55</v>
      </c>
      <c r="L44" s="3">
        <v>344.1</v>
      </c>
      <c r="M44" s="3">
        <f>N$13*L44*1.05*1.05</f>
        <v>1523798.3733194501</v>
      </c>
    </row>
    <row r="45" spans="1:13" ht="31.2">
      <c r="A45" s="3">
        <v>5</v>
      </c>
      <c r="B45" s="3" t="s">
        <v>0</v>
      </c>
      <c r="C45" s="3" t="s">
        <v>22</v>
      </c>
      <c r="D45" s="3" t="s">
        <v>57</v>
      </c>
      <c r="E45" s="3" t="s">
        <v>59</v>
      </c>
      <c r="F45" s="3" t="s">
        <v>57</v>
      </c>
      <c r="G45" s="3" t="s">
        <v>61</v>
      </c>
      <c r="H45" s="3" t="s">
        <v>58</v>
      </c>
      <c r="I45" s="3"/>
      <c r="J45" s="3">
        <v>2005</v>
      </c>
      <c r="K45" s="3"/>
      <c r="L45" s="3">
        <v>971.4</v>
      </c>
      <c r="M45" s="3">
        <f>N$6*L45</f>
        <v>2325876.4378530998</v>
      </c>
    </row>
    <row r="46" spans="1:13" s="26" customFormat="1" ht="32.4" customHeight="1">
      <c r="A46" s="27"/>
      <c r="B46" s="29" t="s">
        <v>97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35">
        <f>SUM(M41:M45)</f>
        <v>8960444</v>
      </c>
    </row>
    <row r="47" spans="1:13" ht="33.6">
      <c r="A47" s="69" t="s">
        <v>128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1"/>
    </row>
    <row r="48" spans="1:13" ht="31.2">
      <c r="A48" s="3">
        <v>1</v>
      </c>
      <c r="B48" s="3" t="s">
        <v>0</v>
      </c>
      <c r="C48" s="3" t="s">
        <v>23</v>
      </c>
      <c r="D48" s="3" t="s">
        <v>69</v>
      </c>
      <c r="E48" s="3" t="s">
        <v>59</v>
      </c>
      <c r="F48" s="3" t="s">
        <v>69</v>
      </c>
      <c r="G48" s="3" t="s">
        <v>63</v>
      </c>
      <c r="H48" s="3" t="s">
        <v>71</v>
      </c>
      <c r="I48" s="3"/>
      <c r="J48" s="3">
        <v>1988</v>
      </c>
      <c r="K48" s="3" t="s">
        <v>63</v>
      </c>
      <c r="L48" s="3">
        <v>526.9</v>
      </c>
      <c r="M48" s="3">
        <f>N$13*L48*1.05*1.05*1.05</f>
        <v>2449967.5415493101</v>
      </c>
    </row>
    <row r="49" spans="1:13" ht="31.2">
      <c r="A49" s="3">
        <v>2</v>
      </c>
      <c r="B49" s="3" t="s">
        <v>0</v>
      </c>
      <c r="C49" s="3" t="s">
        <v>30</v>
      </c>
      <c r="D49" s="3" t="s">
        <v>62</v>
      </c>
      <c r="E49" s="3" t="s">
        <v>61</v>
      </c>
      <c r="F49" s="3" t="s">
        <v>66</v>
      </c>
      <c r="G49" s="3" t="s">
        <v>63</v>
      </c>
      <c r="H49" s="3" t="s">
        <v>67</v>
      </c>
      <c r="I49" s="3"/>
      <c r="J49" s="3">
        <v>1986</v>
      </c>
      <c r="K49" s="3" t="s">
        <v>63</v>
      </c>
      <c r="L49" s="3">
        <v>460</v>
      </c>
      <c r="M49" s="3">
        <f>N$13*L49*1.05*1.05*1.05</f>
        <v>2138897.4551388901</v>
      </c>
    </row>
    <row r="50" spans="1:13" ht="31.2">
      <c r="A50" s="3">
        <v>3</v>
      </c>
      <c r="B50" s="3" t="s">
        <v>0</v>
      </c>
      <c r="C50" s="3" t="s">
        <v>31</v>
      </c>
      <c r="D50" s="3" t="s">
        <v>55</v>
      </c>
      <c r="E50" s="3" t="s">
        <v>63</v>
      </c>
      <c r="F50" s="3" t="s">
        <v>68</v>
      </c>
      <c r="G50" s="3" t="s">
        <v>55</v>
      </c>
      <c r="H50" s="3"/>
      <c r="I50" s="3"/>
      <c r="J50" s="3">
        <v>1977</v>
      </c>
      <c r="K50" s="3" t="s">
        <v>55</v>
      </c>
      <c r="L50" s="3">
        <v>266.8</v>
      </c>
      <c r="M50" s="3">
        <f>N$13*L50*1.05*1.05*1.05</f>
        <v>1240560.52398056</v>
      </c>
    </row>
    <row r="51" spans="1:13" ht="31.2">
      <c r="A51" s="3">
        <v>4</v>
      </c>
      <c r="B51" s="3" t="s">
        <v>0</v>
      </c>
      <c r="C51" s="3" t="s">
        <v>32</v>
      </c>
      <c r="D51" s="3" t="s">
        <v>69</v>
      </c>
      <c r="E51" s="3" t="s">
        <v>61</v>
      </c>
      <c r="F51" s="3" t="s">
        <v>69</v>
      </c>
      <c r="G51" s="3" t="s">
        <v>63</v>
      </c>
      <c r="H51" s="3" t="s">
        <v>71</v>
      </c>
      <c r="I51" s="3"/>
      <c r="J51" s="3">
        <v>1985</v>
      </c>
      <c r="K51" s="3" t="s">
        <v>63</v>
      </c>
      <c r="L51" s="3">
        <v>474</v>
      </c>
      <c r="M51" s="3">
        <f>N$13*L51*1.05*1.05*1.05</f>
        <v>2203994.3342083399</v>
      </c>
    </row>
    <row r="52" spans="1:13" ht="24.6" customHeight="1">
      <c r="A52" s="3">
        <v>5</v>
      </c>
      <c r="B52" s="3" t="s">
        <v>0</v>
      </c>
      <c r="C52" s="3" t="s">
        <v>35</v>
      </c>
      <c r="D52" s="3" t="s">
        <v>57</v>
      </c>
      <c r="E52" s="3" t="s">
        <v>57</v>
      </c>
      <c r="F52" s="3" t="s">
        <v>57</v>
      </c>
      <c r="G52" s="3" t="s">
        <v>57</v>
      </c>
      <c r="H52" s="3"/>
      <c r="I52" s="3"/>
      <c r="J52" s="3">
        <v>1965</v>
      </c>
      <c r="K52" s="3" t="s">
        <v>57</v>
      </c>
      <c r="L52" s="3">
        <v>230.4</v>
      </c>
      <c r="M52" s="3">
        <f>N$13*L52*1.05*1.05*1.05</f>
        <v>1071308.6384000001</v>
      </c>
    </row>
    <row r="53" spans="1:13" s="26" customFormat="1" ht="32.4" customHeight="1">
      <c r="A53" s="27"/>
      <c r="B53" s="29" t="s">
        <v>97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35">
        <f>SUM(M48:M52)</f>
        <v>9104728</v>
      </c>
    </row>
    <row r="54" spans="1:13" ht="42.6" customHeight="1">
      <c r="A54" s="69" t="s">
        <v>127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1"/>
    </row>
    <row r="55" spans="1:13" ht="31.2">
      <c r="A55" s="3">
        <v>1</v>
      </c>
      <c r="B55" s="3" t="s">
        <v>0</v>
      </c>
      <c r="C55" s="3" t="s">
        <v>38</v>
      </c>
      <c r="D55" s="3" t="s">
        <v>69</v>
      </c>
      <c r="E55" s="3" t="s">
        <v>69</v>
      </c>
      <c r="F55" s="3" t="s">
        <v>69</v>
      </c>
      <c r="G55" s="3" t="s">
        <v>69</v>
      </c>
      <c r="H55" s="3" t="s">
        <v>71</v>
      </c>
      <c r="I55" s="3"/>
      <c r="J55" s="3">
        <v>1960</v>
      </c>
      <c r="K55" s="3" t="s">
        <v>69</v>
      </c>
      <c r="L55" s="3">
        <v>347.2</v>
      </c>
      <c r="M55" s="3">
        <f>N$13*L55*1.05*1.05*1.05</f>
        <v>1614402.6009222199</v>
      </c>
    </row>
    <row r="56" spans="1:13" ht="31.2">
      <c r="A56" s="3">
        <v>2</v>
      </c>
      <c r="B56" s="3" t="s">
        <v>0</v>
      </c>
      <c r="C56" s="3" t="s">
        <v>43</v>
      </c>
      <c r="D56" s="3" t="s">
        <v>57</v>
      </c>
      <c r="E56" s="3" t="s">
        <v>59</v>
      </c>
      <c r="F56" s="3" t="s">
        <v>57</v>
      </c>
      <c r="G56" s="3" t="s">
        <v>62</v>
      </c>
      <c r="H56" s="3" t="s">
        <v>58</v>
      </c>
      <c r="I56" s="3"/>
      <c r="J56" s="3">
        <v>184</v>
      </c>
      <c r="K56" s="3" t="s">
        <v>63</v>
      </c>
      <c r="L56" s="3">
        <v>351.4</v>
      </c>
      <c r="M56" s="3">
        <f>N$13*L56*1.05*1.05*1.05</f>
        <v>1633931.66464306</v>
      </c>
    </row>
    <row r="57" spans="1:13" ht="31.2">
      <c r="A57" s="3">
        <v>3</v>
      </c>
      <c r="B57" s="3" t="s">
        <v>0</v>
      </c>
      <c r="C57" s="3" t="s">
        <v>44</v>
      </c>
      <c r="D57" s="3" t="s">
        <v>65</v>
      </c>
      <c r="E57" s="3" t="s">
        <v>61</v>
      </c>
      <c r="F57" s="3" t="s">
        <v>66</v>
      </c>
      <c r="G57" s="3" t="s">
        <v>69</v>
      </c>
      <c r="H57" s="3" t="s">
        <v>67</v>
      </c>
      <c r="I57" s="3"/>
      <c r="J57" s="3">
        <v>12985</v>
      </c>
      <c r="K57" s="3" t="s">
        <v>69</v>
      </c>
      <c r="L57" s="3">
        <v>345.1</v>
      </c>
      <c r="M57" s="3">
        <f>N$13*L57*1.05*1.05*1.05</f>
        <v>1604638.0690618099</v>
      </c>
    </row>
    <row r="58" spans="1:13" ht="31.2">
      <c r="A58" s="3">
        <v>4</v>
      </c>
      <c r="B58" s="3" t="s">
        <v>0</v>
      </c>
      <c r="C58" s="3" t="s">
        <v>45</v>
      </c>
      <c r="D58" s="3" t="s">
        <v>65</v>
      </c>
      <c r="E58" s="3" t="s">
        <v>63</v>
      </c>
      <c r="F58" s="3" t="s">
        <v>66</v>
      </c>
      <c r="G58" s="3" t="s">
        <v>65</v>
      </c>
      <c r="H58" s="3" t="s">
        <v>67</v>
      </c>
      <c r="I58" s="3"/>
      <c r="J58" s="3">
        <v>1976</v>
      </c>
      <c r="K58" s="3" t="s">
        <v>65</v>
      </c>
      <c r="L58" s="3">
        <v>266.36</v>
      </c>
      <c r="M58" s="3">
        <f>N$13*L58*1.05*1.05*1.05</f>
        <v>1238514.62206695</v>
      </c>
    </row>
    <row r="59" spans="1:13" s="26" customFormat="1" ht="32.4" customHeight="1">
      <c r="A59" s="27"/>
      <c r="B59" s="29" t="s">
        <v>97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35">
        <f>SUM(M55:M58)</f>
        <v>6091487</v>
      </c>
    </row>
    <row r="60" spans="1:13" ht="33.6">
      <c r="A60" s="69" t="s">
        <v>126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1"/>
    </row>
    <row r="61" spans="1:13" ht="31.2">
      <c r="A61" s="3">
        <v>1</v>
      </c>
      <c r="B61" s="3" t="s">
        <v>0</v>
      </c>
      <c r="C61" s="3" t="s">
        <v>48</v>
      </c>
      <c r="D61" s="3" t="s">
        <v>55</v>
      </c>
      <c r="E61" s="3" t="s">
        <v>61</v>
      </c>
      <c r="F61" s="3" t="s">
        <v>54</v>
      </c>
      <c r="G61" s="3" t="s">
        <v>63</v>
      </c>
      <c r="H61" s="3" t="s">
        <v>70</v>
      </c>
      <c r="I61" s="3"/>
      <c r="J61" s="3">
        <v>1986</v>
      </c>
      <c r="K61" s="3" t="s">
        <v>63</v>
      </c>
      <c r="L61" s="3">
        <v>517.4</v>
      </c>
      <c r="M61" s="3">
        <f>N$13*L61*1.05*1.05*1.05</f>
        <v>2405794.6593236099</v>
      </c>
    </row>
    <row r="62" spans="1:13" ht="31.2">
      <c r="A62" s="3">
        <v>2</v>
      </c>
      <c r="B62" s="3" t="s">
        <v>0</v>
      </c>
      <c r="C62" s="3" t="s">
        <v>49</v>
      </c>
      <c r="D62" s="3" t="s">
        <v>55</v>
      </c>
      <c r="E62" s="3" t="s">
        <v>63</v>
      </c>
      <c r="F62" s="3" t="s">
        <v>68</v>
      </c>
      <c r="G62" s="3" t="s">
        <v>55</v>
      </c>
      <c r="H62" s="3" t="s">
        <v>70</v>
      </c>
      <c r="I62" s="3"/>
      <c r="J62" s="3">
        <v>1976</v>
      </c>
      <c r="K62" s="3" t="s">
        <v>55</v>
      </c>
      <c r="L62" s="3">
        <v>282</v>
      </c>
      <c r="M62" s="3">
        <f>N$13*L62*1.05*1.05*1.05</f>
        <v>1311237.13554167</v>
      </c>
    </row>
    <row r="63" spans="1:13" ht="31.2">
      <c r="A63" s="3">
        <v>3</v>
      </c>
      <c r="B63" s="3" t="s">
        <v>0</v>
      </c>
      <c r="C63" s="3" t="s">
        <v>15</v>
      </c>
      <c r="D63" s="3" t="s">
        <v>57</v>
      </c>
      <c r="E63" s="3" t="s">
        <v>61</v>
      </c>
      <c r="F63" s="3" t="s">
        <v>56</v>
      </c>
      <c r="G63" s="3" t="s">
        <v>62</v>
      </c>
      <c r="H63" s="3" t="s">
        <v>58</v>
      </c>
      <c r="I63" s="3"/>
      <c r="J63" s="3">
        <v>1983</v>
      </c>
      <c r="K63" s="3" t="s">
        <v>57</v>
      </c>
      <c r="L63" s="3">
        <v>357</v>
      </c>
      <c r="M63" s="3">
        <f>N$13*L63*1.05*1.05*1.05</f>
        <v>1659970.41627084</v>
      </c>
    </row>
    <row r="64" spans="1:13" ht="31.2">
      <c r="A64" s="3">
        <v>4</v>
      </c>
      <c r="B64" s="3" t="s">
        <v>0</v>
      </c>
      <c r="C64" s="3" t="s">
        <v>16</v>
      </c>
      <c r="D64" s="3" t="s">
        <v>57</v>
      </c>
      <c r="E64" s="3" t="s">
        <v>61</v>
      </c>
      <c r="F64" s="3" t="s">
        <v>56</v>
      </c>
      <c r="G64" s="3" t="s">
        <v>62</v>
      </c>
      <c r="H64" s="3" t="s">
        <v>58</v>
      </c>
      <c r="I64" s="3"/>
      <c r="J64" s="3">
        <v>1984</v>
      </c>
      <c r="K64" s="3" t="s">
        <v>57</v>
      </c>
      <c r="L64" s="3">
        <v>352</v>
      </c>
      <c r="M64" s="3">
        <f>N$13*L64*1.05*1.05*1.05</f>
        <v>1636721.5308888899</v>
      </c>
    </row>
    <row r="65" spans="1:13" s="26" customFormat="1" ht="32.4" customHeight="1">
      <c r="A65" s="27"/>
      <c r="B65" s="29" t="s">
        <v>97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35">
        <f>SUM(M61:M64)</f>
        <v>7013724</v>
      </c>
    </row>
    <row r="66" spans="1:13" ht="45" customHeight="1">
      <c r="A66" s="29"/>
      <c r="B66" s="29" t="s">
        <v>125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35">
        <f>M65+M59+M53+M46++M39+M27++M15</f>
        <v>101822927</v>
      </c>
    </row>
  </sheetData>
  <autoFilter ref="A3:K62">
    <filterColumn colId="9"/>
    <sortState ref="A6:N4421">
      <sortCondition ref="B5:B4421"/>
    </sortState>
  </autoFilter>
  <mergeCells count="17">
    <mergeCell ref="A60:M60"/>
    <mergeCell ref="A1:M1"/>
    <mergeCell ref="J2:J3"/>
    <mergeCell ref="A16:M16"/>
    <mergeCell ref="A4:M4"/>
    <mergeCell ref="A28:M28"/>
    <mergeCell ref="A40:M40"/>
    <mergeCell ref="A47:M47"/>
    <mergeCell ref="A54:M54"/>
    <mergeCell ref="M2:M3"/>
    <mergeCell ref="A2:A3"/>
    <mergeCell ref="B2:B3"/>
    <mergeCell ref="C2:C3"/>
    <mergeCell ref="D2:H2"/>
    <mergeCell ref="I2:I3"/>
    <mergeCell ref="K2:K3"/>
    <mergeCell ref="L2:L3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A1:K79"/>
  <sheetViews>
    <sheetView zoomScale="55" zoomScaleNormal="55" workbookViewId="0">
      <pane xSplit="7" ySplit="9" topLeftCell="J10" activePane="bottomRight" state="frozen"/>
      <selection pane="topRight" activeCell="H1" sqref="H1"/>
      <selection pane="bottomLeft" activeCell="A10" sqref="A10"/>
      <selection pane="bottomRight" activeCell="N79" sqref="N79"/>
    </sheetView>
  </sheetViews>
  <sheetFormatPr defaultRowHeight="14.4"/>
  <cols>
    <col min="1" max="1" width="6.44140625" customWidth="1"/>
    <col min="2" max="2" width="27" style="4" customWidth="1"/>
    <col min="3" max="3" width="37.33203125" customWidth="1"/>
    <col min="4" max="4" width="17.33203125" hidden="1" customWidth="1"/>
    <col min="5" max="6" width="13.88671875" hidden="1" customWidth="1"/>
    <col min="7" max="7" width="14.6640625" hidden="1" customWidth="1"/>
    <col min="8" max="8" width="15.6640625" hidden="1" customWidth="1"/>
    <col min="9" max="9" width="12.6640625" hidden="1" customWidth="1"/>
    <col min="10" max="10" width="13.88671875" customWidth="1"/>
    <col min="11" max="11" width="13" customWidth="1"/>
    <col min="12" max="12" width="22.5546875" customWidth="1"/>
    <col min="13" max="13" width="31.109375" customWidth="1"/>
    <col min="14" max="14" width="19.88671875" customWidth="1"/>
    <col min="15" max="15" width="22.44140625" customWidth="1"/>
    <col min="16" max="16" width="32" customWidth="1"/>
    <col min="18" max="18" width="15.33203125" customWidth="1"/>
  </cols>
  <sheetData>
    <row r="1" spans="1:11" ht="13.95" customHeight="1">
      <c r="A1" s="8"/>
      <c r="B1" s="9"/>
      <c r="C1" s="7"/>
      <c r="D1" s="5"/>
      <c r="E1" s="5"/>
      <c r="F1" s="5"/>
      <c r="G1" s="5"/>
      <c r="H1" s="5"/>
      <c r="I1" s="84" t="s">
        <v>2</v>
      </c>
      <c r="J1" s="85"/>
    </row>
    <row r="2" spans="1:11" ht="15.45" customHeight="1">
      <c r="A2" s="8"/>
      <c r="B2" s="9"/>
      <c r="C2" s="7"/>
      <c r="D2" s="5"/>
      <c r="E2" s="5"/>
      <c r="F2" s="5"/>
      <c r="G2" s="5"/>
      <c r="H2" s="5"/>
      <c r="I2" s="84" t="s">
        <v>10</v>
      </c>
      <c r="J2" s="88"/>
    </row>
    <row r="3" spans="1:11" ht="16.05" customHeight="1">
      <c r="A3" s="8"/>
      <c r="B3" s="9"/>
      <c r="C3" s="7"/>
      <c r="D3" s="5"/>
      <c r="E3" s="5"/>
      <c r="F3" s="5"/>
      <c r="G3" s="5"/>
      <c r="H3" s="5"/>
      <c r="I3" s="84" t="s">
        <v>12</v>
      </c>
      <c r="J3" s="88"/>
    </row>
    <row r="4" spans="1:11" ht="28.2" customHeight="1">
      <c r="A4" s="7"/>
      <c r="B4" s="10"/>
      <c r="C4" s="7"/>
      <c r="D4" s="5"/>
      <c r="E4" s="5"/>
      <c r="F4" s="5"/>
      <c r="G4" s="5"/>
      <c r="H4" s="5"/>
      <c r="I4" s="84" t="s">
        <v>11</v>
      </c>
      <c r="J4" s="89"/>
    </row>
    <row r="5" spans="1:11" s="6" customFormat="1" ht="37.200000000000003" customHeight="1">
      <c r="A5" s="7"/>
      <c r="B5" s="10"/>
      <c r="C5" s="7"/>
      <c r="D5" s="5"/>
      <c r="E5" s="5"/>
      <c r="F5" s="5"/>
      <c r="G5" s="5"/>
      <c r="H5" s="5"/>
      <c r="I5" s="89"/>
      <c r="J5" s="89"/>
    </row>
    <row r="6" spans="1:11" ht="28.95" customHeight="1">
      <c r="A6" s="5"/>
      <c r="B6" s="12"/>
      <c r="C6" s="5"/>
      <c r="D6" s="5"/>
      <c r="E6" s="5"/>
      <c r="F6" s="5"/>
      <c r="G6" s="5"/>
      <c r="H6" s="5"/>
      <c r="I6" s="89"/>
      <c r="J6" s="89"/>
    </row>
    <row r="7" spans="1:11" ht="23.55" customHeight="1" thickBot="1">
      <c r="A7" s="86" t="s">
        <v>3</v>
      </c>
      <c r="B7" s="87"/>
      <c r="C7" s="87"/>
      <c r="D7" s="87"/>
      <c r="E7" s="87"/>
      <c r="F7" s="87"/>
      <c r="G7" s="87"/>
      <c r="H7" s="87"/>
      <c r="I7" s="87"/>
      <c r="J7" s="87"/>
    </row>
    <row r="8" spans="1:11" ht="31.8" customHeight="1">
      <c r="A8" s="90" t="s">
        <v>51</v>
      </c>
      <c r="B8" s="78" t="s">
        <v>1</v>
      </c>
      <c r="C8" s="78" t="s">
        <v>50</v>
      </c>
      <c r="D8" s="81" t="s">
        <v>9</v>
      </c>
      <c r="E8" s="82"/>
      <c r="F8" s="82"/>
      <c r="G8" s="82"/>
      <c r="H8" s="83"/>
      <c r="I8" s="80" t="s">
        <v>53</v>
      </c>
      <c r="J8" s="80" t="s">
        <v>52</v>
      </c>
    </row>
    <row r="9" spans="1:11" ht="99" customHeight="1" thickBot="1">
      <c r="A9" s="91"/>
      <c r="B9" s="79"/>
      <c r="C9" s="79"/>
      <c r="D9" s="14" t="s">
        <v>4</v>
      </c>
      <c r="E9" s="14" t="s">
        <v>5</v>
      </c>
      <c r="F9" s="14" t="s">
        <v>6</v>
      </c>
      <c r="G9" s="14" t="s">
        <v>7</v>
      </c>
      <c r="H9" s="14" t="s">
        <v>8</v>
      </c>
      <c r="I9" s="79"/>
      <c r="J9" s="79"/>
    </row>
    <row r="10" spans="1:11" ht="31.2">
      <c r="A10" s="1">
        <v>1274</v>
      </c>
      <c r="B10" s="11" t="s">
        <v>0</v>
      </c>
      <c r="C10" s="2" t="s">
        <v>13</v>
      </c>
      <c r="D10" s="3" t="s">
        <v>65</v>
      </c>
      <c r="E10" s="3" t="s">
        <v>63</v>
      </c>
      <c r="F10" s="3" t="s">
        <v>66</v>
      </c>
      <c r="G10" s="3" t="s">
        <v>65</v>
      </c>
      <c r="H10" s="3" t="s">
        <v>67</v>
      </c>
      <c r="I10" s="3"/>
      <c r="J10" s="3" t="s">
        <v>65</v>
      </c>
      <c r="K10" s="4">
        <v>3</v>
      </c>
    </row>
    <row r="11" spans="1:11" ht="31.2">
      <c r="A11" s="1"/>
      <c r="B11" s="11"/>
      <c r="C11" s="2"/>
      <c r="D11" s="3" t="s">
        <v>65</v>
      </c>
      <c r="E11" s="3" t="s">
        <v>63</v>
      </c>
      <c r="F11" s="3" t="s">
        <v>66</v>
      </c>
      <c r="G11" s="3" t="s">
        <v>65</v>
      </c>
      <c r="H11" s="3" t="s">
        <v>67</v>
      </c>
      <c r="I11" s="3"/>
      <c r="J11" s="19">
        <v>16</v>
      </c>
      <c r="K11" s="4"/>
    </row>
    <row r="12" spans="1:11" ht="31.2">
      <c r="A12" s="1">
        <v>1281</v>
      </c>
      <c r="B12" s="11" t="s">
        <v>0</v>
      </c>
      <c r="C12" s="2" t="s">
        <v>14</v>
      </c>
      <c r="D12" s="3" t="s">
        <v>55</v>
      </c>
      <c r="E12" s="3" t="s">
        <v>63</v>
      </c>
      <c r="F12" s="3" t="s">
        <v>68</v>
      </c>
      <c r="G12" s="3" t="s">
        <v>62</v>
      </c>
      <c r="H12" s="3" t="s">
        <v>70</v>
      </c>
      <c r="I12" s="3"/>
      <c r="J12" s="3" t="s">
        <v>55</v>
      </c>
      <c r="K12" s="4"/>
    </row>
    <row r="13" spans="1:11" ht="31.2">
      <c r="A13" s="13"/>
      <c r="B13" s="11"/>
      <c r="C13" s="2"/>
      <c r="D13" s="3" t="s">
        <v>55</v>
      </c>
      <c r="E13" s="3" t="s">
        <v>63</v>
      </c>
      <c r="F13" s="3" t="s">
        <v>68</v>
      </c>
      <c r="G13" s="3" t="s">
        <v>80</v>
      </c>
      <c r="H13" s="3" t="s">
        <v>70</v>
      </c>
      <c r="I13" s="3"/>
      <c r="J13" s="21">
        <v>17</v>
      </c>
      <c r="K13" s="4"/>
    </row>
    <row r="14" spans="1:11" ht="31.2">
      <c r="A14" s="1">
        <v>1295</v>
      </c>
      <c r="B14" s="11" t="s">
        <v>0</v>
      </c>
      <c r="C14" s="2" t="s">
        <v>17</v>
      </c>
      <c r="D14" s="3" t="s">
        <v>55</v>
      </c>
      <c r="E14" s="3" t="s">
        <v>61</v>
      </c>
      <c r="F14" s="3" t="s">
        <v>68</v>
      </c>
      <c r="G14" s="3" t="s">
        <v>65</v>
      </c>
      <c r="H14" s="3" t="s">
        <v>67</v>
      </c>
      <c r="I14" s="3"/>
      <c r="J14" s="3" t="s">
        <v>55</v>
      </c>
      <c r="K14" s="4"/>
    </row>
    <row r="15" spans="1:11" ht="31.2">
      <c r="A15" s="1"/>
      <c r="B15" s="11"/>
      <c r="C15" s="2"/>
      <c r="D15" s="3" t="s">
        <v>55</v>
      </c>
      <c r="E15" s="3" t="s">
        <v>61</v>
      </c>
      <c r="F15" s="3" t="s">
        <v>68</v>
      </c>
      <c r="G15" s="3" t="s">
        <v>65</v>
      </c>
      <c r="H15" s="3"/>
      <c r="I15" s="3"/>
      <c r="J15" s="19">
        <v>16</v>
      </c>
      <c r="K15" s="4"/>
    </row>
    <row r="16" spans="1:11" ht="31.2">
      <c r="A16" s="1">
        <v>1296</v>
      </c>
      <c r="B16" s="11" t="s">
        <v>0</v>
      </c>
      <c r="C16" s="2" t="s">
        <v>18</v>
      </c>
      <c r="D16" s="3" t="s">
        <v>65</v>
      </c>
      <c r="E16" s="3" t="s">
        <v>61</v>
      </c>
      <c r="F16" s="3" t="s">
        <v>66</v>
      </c>
      <c r="G16" s="3" t="s">
        <v>63</v>
      </c>
      <c r="H16" s="3" t="s">
        <v>67</v>
      </c>
      <c r="I16" s="3"/>
      <c r="J16" s="3" t="s">
        <v>63</v>
      </c>
      <c r="K16" s="4"/>
    </row>
    <row r="17" spans="1:11" ht="31.2">
      <c r="A17" s="13"/>
      <c r="B17" s="11"/>
      <c r="C17" s="2"/>
      <c r="D17" s="3" t="s">
        <v>65</v>
      </c>
      <c r="E17" s="3" t="s">
        <v>61</v>
      </c>
      <c r="F17" s="3" t="s">
        <v>66</v>
      </c>
      <c r="G17" s="3" t="s">
        <v>63</v>
      </c>
      <c r="H17" s="3"/>
      <c r="I17" s="3"/>
      <c r="J17" s="19">
        <v>16</v>
      </c>
      <c r="K17" s="4"/>
    </row>
    <row r="18" spans="1:11" ht="31.2">
      <c r="A18" s="13">
        <v>1297</v>
      </c>
      <c r="B18" s="11" t="s">
        <v>0</v>
      </c>
      <c r="C18" s="2" t="s">
        <v>19</v>
      </c>
      <c r="D18" s="3" t="s">
        <v>69</v>
      </c>
      <c r="E18" s="3" t="s">
        <v>59</v>
      </c>
      <c r="F18" s="3" t="s">
        <v>69</v>
      </c>
      <c r="G18" s="3" t="s">
        <v>63</v>
      </c>
      <c r="H18" s="3" t="s">
        <v>71</v>
      </c>
      <c r="I18" s="3"/>
      <c r="J18" s="3" t="s">
        <v>63</v>
      </c>
      <c r="K18" s="4"/>
    </row>
    <row r="19" spans="1:11" ht="46.8">
      <c r="A19" s="13"/>
      <c r="B19" s="11"/>
      <c r="C19" s="2"/>
      <c r="D19" s="3" t="s">
        <v>74</v>
      </c>
      <c r="E19" s="3" t="s">
        <v>74</v>
      </c>
      <c r="F19" s="3" t="s">
        <v>74</v>
      </c>
      <c r="G19" s="3" t="s">
        <v>74</v>
      </c>
      <c r="H19" s="3"/>
      <c r="I19" s="3"/>
      <c r="J19" s="19">
        <v>16</v>
      </c>
      <c r="K19" s="4"/>
    </row>
    <row r="20" spans="1:11" ht="31.2">
      <c r="A20" s="13">
        <v>1300</v>
      </c>
      <c r="B20" s="11" t="s">
        <v>0</v>
      </c>
      <c r="C20" s="2" t="s">
        <v>20</v>
      </c>
      <c r="D20" s="3" t="s">
        <v>55</v>
      </c>
      <c r="E20" s="3" t="s">
        <v>60</v>
      </c>
      <c r="F20" s="3" t="s">
        <v>63</v>
      </c>
      <c r="G20" s="3" t="s">
        <v>61</v>
      </c>
      <c r="H20" s="3" t="s">
        <v>70</v>
      </c>
      <c r="I20" s="3"/>
      <c r="J20" s="3" t="s">
        <v>61</v>
      </c>
      <c r="K20" s="4"/>
    </row>
    <row r="21" spans="1:11" ht="15.6">
      <c r="A21" s="13"/>
      <c r="B21" s="11"/>
      <c r="C21" s="2"/>
      <c r="D21" s="3" t="s">
        <v>55</v>
      </c>
      <c r="E21" s="3" t="s">
        <v>60</v>
      </c>
      <c r="F21" s="3" t="s">
        <v>63</v>
      </c>
      <c r="G21" s="3" t="s">
        <v>61</v>
      </c>
      <c r="H21" s="3"/>
      <c r="I21" s="3"/>
      <c r="J21" s="20">
        <v>15</v>
      </c>
      <c r="K21" s="4"/>
    </row>
    <row r="22" spans="1:11" ht="31.2">
      <c r="A22" s="1">
        <v>1302</v>
      </c>
      <c r="B22" s="11" t="s">
        <v>0</v>
      </c>
      <c r="C22" s="2" t="s">
        <v>21</v>
      </c>
      <c r="D22" s="3" t="s">
        <v>69</v>
      </c>
      <c r="E22" s="3" t="s">
        <v>59</v>
      </c>
      <c r="F22" s="3" t="s">
        <v>69</v>
      </c>
      <c r="G22" s="3" t="s">
        <v>61</v>
      </c>
      <c r="H22" s="3" t="s">
        <v>71</v>
      </c>
      <c r="I22" s="3"/>
      <c r="J22" s="3" t="s">
        <v>59</v>
      </c>
      <c r="K22" s="4"/>
    </row>
    <row r="23" spans="1:11" ht="48.45" customHeight="1">
      <c r="A23" s="13"/>
      <c r="B23" s="11"/>
      <c r="C23" s="2"/>
      <c r="D23" s="15" t="s">
        <v>69</v>
      </c>
      <c r="E23" s="15" t="s">
        <v>59</v>
      </c>
      <c r="F23" s="15" t="s">
        <v>69</v>
      </c>
      <c r="G23" s="15" t="s">
        <v>61</v>
      </c>
      <c r="H23" s="15" t="s">
        <v>71</v>
      </c>
      <c r="I23" s="3"/>
      <c r="J23" s="20">
        <v>15</v>
      </c>
      <c r="K23" s="4"/>
    </row>
    <row r="24" spans="1:11" ht="31.2">
      <c r="A24" s="13">
        <v>1303</v>
      </c>
      <c r="B24" s="11" t="s">
        <v>0</v>
      </c>
      <c r="C24" s="2" t="s">
        <v>22</v>
      </c>
      <c r="D24" s="3" t="s">
        <v>57</v>
      </c>
      <c r="E24" s="3" t="s">
        <v>59</v>
      </c>
      <c r="F24" s="3" t="s">
        <v>57</v>
      </c>
      <c r="G24" s="3" t="s">
        <v>61</v>
      </c>
      <c r="H24" s="3" t="s">
        <v>58</v>
      </c>
      <c r="I24" s="3"/>
      <c r="J24" s="3"/>
      <c r="K24" s="4"/>
    </row>
    <row r="25" spans="1:11" ht="46.8">
      <c r="A25" s="13"/>
      <c r="B25" s="11"/>
      <c r="C25" s="2"/>
      <c r="D25" s="3" t="s">
        <v>57</v>
      </c>
      <c r="E25" s="3" t="s">
        <v>74</v>
      </c>
      <c r="F25" s="3" t="s">
        <v>57</v>
      </c>
      <c r="G25" s="3" t="s">
        <v>61</v>
      </c>
      <c r="H25" s="3"/>
      <c r="I25" s="3"/>
      <c r="J25" s="21">
        <v>17</v>
      </c>
      <c r="K25" s="4"/>
    </row>
    <row r="26" spans="1:11" ht="31.2">
      <c r="A26" s="13">
        <v>1312</v>
      </c>
      <c r="B26" s="11" t="s">
        <v>0</v>
      </c>
      <c r="C26" s="2" t="s">
        <v>23</v>
      </c>
      <c r="D26" s="3" t="s">
        <v>69</v>
      </c>
      <c r="E26" s="3" t="s">
        <v>59</v>
      </c>
      <c r="F26" s="3" t="s">
        <v>69</v>
      </c>
      <c r="G26" s="3" t="s">
        <v>63</v>
      </c>
      <c r="H26" s="3" t="s">
        <v>71</v>
      </c>
      <c r="I26" s="3"/>
      <c r="J26" s="3" t="s">
        <v>63</v>
      </c>
      <c r="K26" s="4"/>
    </row>
    <row r="27" spans="1:11" ht="31.2">
      <c r="A27" s="13"/>
      <c r="B27" s="11"/>
      <c r="C27" s="2"/>
      <c r="D27" s="3" t="s">
        <v>69</v>
      </c>
      <c r="E27" s="3" t="s">
        <v>59</v>
      </c>
      <c r="F27" s="3" t="s">
        <v>69</v>
      </c>
      <c r="G27" s="3" t="s">
        <v>63</v>
      </c>
      <c r="H27" s="3" t="s">
        <v>71</v>
      </c>
      <c r="I27" s="15"/>
      <c r="J27" s="21">
        <v>17</v>
      </c>
      <c r="K27" s="4"/>
    </row>
    <row r="28" spans="1:11" ht="31.2">
      <c r="A28" s="1">
        <v>1314</v>
      </c>
      <c r="B28" s="11" t="s">
        <v>0</v>
      </c>
      <c r="C28" s="2" t="s">
        <v>24</v>
      </c>
      <c r="D28" s="3" t="s">
        <v>57</v>
      </c>
      <c r="E28" s="3" t="s">
        <v>63</v>
      </c>
      <c r="F28" s="3" t="s">
        <v>56</v>
      </c>
      <c r="G28" s="3" t="s">
        <v>57</v>
      </c>
      <c r="H28" s="3" t="s">
        <v>58</v>
      </c>
      <c r="I28" s="3"/>
      <c r="J28" s="3" t="s">
        <v>57</v>
      </c>
      <c r="K28" s="4"/>
    </row>
    <row r="29" spans="1:11" ht="31.2">
      <c r="A29" s="13"/>
      <c r="B29" s="11"/>
      <c r="C29" s="2"/>
      <c r="D29" s="3" t="s">
        <v>57</v>
      </c>
      <c r="E29" s="3" t="s">
        <v>63</v>
      </c>
      <c r="F29" s="3" t="s">
        <v>56</v>
      </c>
      <c r="G29" s="3" t="s">
        <v>57</v>
      </c>
      <c r="H29" s="3" t="s">
        <v>58</v>
      </c>
      <c r="I29" s="3"/>
      <c r="J29" s="20">
        <v>15</v>
      </c>
      <c r="K29" s="4"/>
    </row>
    <row r="30" spans="1:11" ht="31.2">
      <c r="A30" s="1">
        <v>1320</v>
      </c>
      <c r="B30" s="11" t="s">
        <v>0</v>
      </c>
      <c r="C30" s="2" t="s">
        <v>25</v>
      </c>
      <c r="D30" s="3" t="s">
        <v>57</v>
      </c>
      <c r="E30" s="3" t="s">
        <v>63</v>
      </c>
      <c r="F30" s="3" t="s">
        <v>57</v>
      </c>
      <c r="G30" s="3" t="s">
        <v>62</v>
      </c>
      <c r="H30" s="3" t="s">
        <v>58</v>
      </c>
      <c r="I30" s="3"/>
      <c r="J30" s="3" t="s">
        <v>57</v>
      </c>
      <c r="K30" s="4"/>
    </row>
    <row r="31" spans="1:11" ht="31.2">
      <c r="A31" s="13"/>
      <c r="B31" s="11"/>
      <c r="C31" s="2"/>
      <c r="D31" s="3" t="s">
        <v>57</v>
      </c>
      <c r="E31" s="3" t="s">
        <v>63</v>
      </c>
      <c r="F31" s="3" t="s">
        <v>57</v>
      </c>
      <c r="G31" s="3" t="s">
        <v>78</v>
      </c>
      <c r="H31" s="3" t="s">
        <v>58</v>
      </c>
      <c r="I31" s="3"/>
      <c r="J31" s="19">
        <v>16</v>
      </c>
      <c r="K31" s="4"/>
    </row>
    <row r="32" spans="1:11" ht="31.2">
      <c r="A32" s="1">
        <v>1323</v>
      </c>
      <c r="B32" s="11" t="s">
        <v>0</v>
      </c>
      <c r="C32" s="2" t="s">
        <v>26</v>
      </c>
      <c r="D32" s="3" t="s">
        <v>57</v>
      </c>
      <c r="E32" s="3" t="s">
        <v>61</v>
      </c>
      <c r="F32" s="3" t="s">
        <v>57</v>
      </c>
      <c r="G32" s="3" t="s">
        <v>63</v>
      </c>
      <c r="H32" s="3" t="s">
        <v>58</v>
      </c>
      <c r="I32" s="3"/>
      <c r="J32" s="3" t="s">
        <v>63</v>
      </c>
      <c r="K32" s="4"/>
    </row>
    <row r="33" spans="1:11" ht="31.2">
      <c r="A33" s="13"/>
      <c r="B33" s="11"/>
      <c r="C33" s="2"/>
      <c r="D33" s="3" t="s">
        <v>57</v>
      </c>
      <c r="E33" s="3" t="s">
        <v>61</v>
      </c>
      <c r="F33" s="3" t="s">
        <v>57</v>
      </c>
      <c r="G33" s="3" t="s">
        <v>63</v>
      </c>
      <c r="H33" s="3" t="s">
        <v>58</v>
      </c>
      <c r="I33" s="3"/>
      <c r="J33" s="19">
        <v>16</v>
      </c>
      <c r="K33" s="4"/>
    </row>
    <row r="34" spans="1:11" ht="31.2" hidden="1">
      <c r="A34" s="13">
        <v>1324</v>
      </c>
      <c r="B34" s="11" t="s">
        <v>0</v>
      </c>
      <c r="C34" s="2" t="s">
        <v>27</v>
      </c>
      <c r="D34" s="3" t="s">
        <v>57</v>
      </c>
      <c r="E34" s="3" t="s">
        <v>69</v>
      </c>
      <c r="F34" s="3" t="s">
        <v>56</v>
      </c>
      <c r="G34" s="3" t="s">
        <v>57</v>
      </c>
      <c r="H34" s="3" t="s">
        <v>58</v>
      </c>
      <c r="I34" s="3"/>
      <c r="J34" s="3" t="s">
        <v>57</v>
      </c>
      <c r="K34" s="4"/>
    </row>
    <row r="35" spans="1:11" ht="31.2" hidden="1">
      <c r="A35" s="13"/>
      <c r="B35" s="11"/>
      <c r="C35" s="2"/>
      <c r="D35" s="3" t="s">
        <v>57</v>
      </c>
      <c r="E35" s="3" t="s">
        <v>69</v>
      </c>
      <c r="F35" s="3" t="s">
        <v>56</v>
      </c>
      <c r="G35" s="3" t="s">
        <v>57</v>
      </c>
      <c r="H35" s="3" t="s">
        <v>58</v>
      </c>
      <c r="I35" s="3"/>
      <c r="J35" s="15" t="s">
        <v>72</v>
      </c>
      <c r="K35" s="4"/>
    </row>
    <row r="36" spans="1:11" ht="31.2">
      <c r="A36" s="1">
        <v>1328</v>
      </c>
      <c r="B36" s="11" t="s">
        <v>0</v>
      </c>
      <c r="C36" s="2" t="s">
        <v>28</v>
      </c>
      <c r="D36" s="3" t="s">
        <v>65</v>
      </c>
      <c r="E36" s="3" t="s">
        <v>65</v>
      </c>
      <c r="F36" s="3" t="s">
        <v>66</v>
      </c>
      <c r="G36" s="3" t="s">
        <v>65</v>
      </c>
      <c r="H36" s="3" t="s">
        <v>67</v>
      </c>
      <c r="I36" s="3"/>
      <c r="J36" s="3" t="s">
        <v>62</v>
      </c>
      <c r="K36" s="4"/>
    </row>
    <row r="37" spans="1:11" ht="15.6">
      <c r="A37" s="1"/>
      <c r="B37" s="11"/>
      <c r="C37" s="2"/>
      <c r="D37" s="3" t="s">
        <v>76</v>
      </c>
      <c r="E37" s="3" t="s">
        <v>76</v>
      </c>
      <c r="F37" s="3" t="s">
        <v>76</v>
      </c>
      <c r="G37" s="3" t="s">
        <v>76</v>
      </c>
      <c r="H37" s="3" t="s">
        <v>76</v>
      </c>
      <c r="I37" s="3"/>
      <c r="J37" s="19">
        <v>16</v>
      </c>
      <c r="K37" s="4"/>
    </row>
    <row r="38" spans="1:11" ht="31.2">
      <c r="A38" s="1">
        <v>1329</v>
      </c>
      <c r="B38" s="11" t="s">
        <v>0</v>
      </c>
      <c r="C38" s="2" t="s">
        <v>29</v>
      </c>
      <c r="D38" s="3" t="s">
        <v>65</v>
      </c>
      <c r="E38" s="3" t="s">
        <v>69</v>
      </c>
      <c r="F38" s="3" t="s">
        <v>66</v>
      </c>
      <c r="G38" s="3" t="s">
        <v>65</v>
      </c>
      <c r="H38" s="3" t="s">
        <v>67</v>
      </c>
      <c r="I38" s="3"/>
      <c r="J38" s="3" t="s">
        <v>62</v>
      </c>
      <c r="K38" s="4"/>
    </row>
    <row r="39" spans="1:11" ht="31.2">
      <c r="A39" s="13"/>
      <c r="B39" s="11"/>
      <c r="C39" s="2"/>
      <c r="D39" s="3" t="s">
        <v>65</v>
      </c>
      <c r="E39" s="3" t="s">
        <v>69</v>
      </c>
      <c r="F39" s="3" t="s">
        <v>66</v>
      </c>
      <c r="G39" s="3" t="s">
        <v>65</v>
      </c>
      <c r="H39" s="3" t="s">
        <v>67</v>
      </c>
      <c r="I39" s="3"/>
      <c r="J39" s="20">
        <v>15</v>
      </c>
      <c r="K39" s="4"/>
    </row>
    <row r="40" spans="1:11" ht="31.2">
      <c r="A40" s="13">
        <v>1330</v>
      </c>
      <c r="B40" s="11" t="s">
        <v>0</v>
      </c>
      <c r="C40" s="2" t="s">
        <v>30</v>
      </c>
      <c r="D40" s="3" t="s">
        <v>62</v>
      </c>
      <c r="E40" s="3" t="s">
        <v>61</v>
      </c>
      <c r="F40" s="3" t="s">
        <v>66</v>
      </c>
      <c r="G40" s="3" t="s">
        <v>63</v>
      </c>
      <c r="H40" s="3" t="s">
        <v>67</v>
      </c>
      <c r="I40" s="3"/>
      <c r="J40" s="3" t="s">
        <v>63</v>
      </c>
      <c r="K40" s="4"/>
    </row>
    <row r="41" spans="1:11" ht="46.8">
      <c r="A41" s="13"/>
      <c r="B41" s="11"/>
      <c r="C41" s="2"/>
      <c r="D41" s="3" t="s">
        <v>78</v>
      </c>
      <c r="E41" s="3" t="s">
        <v>61</v>
      </c>
      <c r="F41" s="3" t="s">
        <v>66</v>
      </c>
      <c r="G41" s="15" t="s">
        <v>73</v>
      </c>
      <c r="H41" s="3" t="s">
        <v>67</v>
      </c>
      <c r="I41" s="3"/>
      <c r="J41" s="21">
        <v>17</v>
      </c>
      <c r="K41" s="4"/>
    </row>
    <row r="42" spans="1:11" ht="31.2">
      <c r="A42" s="1">
        <v>1335</v>
      </c>
      <c r="B42" s="11" t="s">
        <v>0</v>
      </c>
      <c r="C42" s="2" t="s">
        <v>31</v>
      </c>
      <c r="D42" s="3" t="s">
        <v>55</v>
      </c>
      <c r="E42" s="3" t="s">
        <v>63</v>
      </c>
      <c r="F42" s="3" t="s">
        <v>68</v>
      </c>
      <c r="G42" s="3" t="s">
        <v>55</v>
      </c>
      <c r="H42" s="3"/>
      <c r="I42" s="3"/>
      <c r="J42" s="3" t="s">
        <v>55</v>
      </c>
      <c r="K42" s="4"/>
    </row>
    <row r="43" spans="1:11" ht="46.8">
      <c r="A43" s="13"/>
      <c r="B43" s="11"/>
      <c r="C43" s="2"/>
      <c r="D43" s="15" t="s">
        <v>77</v>
      </c>
      <c r="E43" s="15" t="s">
        <v>77</v>
      </c>
      <c r="F43" s="15" t="s">
        <v>77</v>
      </c>
      <c r="G43" s="15" t="s">
        <v>77</v>
      </c>
      <c r="H43" s="3"/>
      <c r="I43" s="3"/>
      <c r="J43" s="21">
        <v>17</v>
      </c>
      <c r="K43" s="4"/>
    </row>
    <row r="44" spans="1:11" ht="31.2">
      <c r="A44" s="13">
        <v>1339</v>
      </c>
      <c r="B44" s="11" t="s">
        <v>0</v>
      </c>
      <c r="C44" s="2" t="s">
        <v>32</v>
      </c>
      <c r="D44" s="3" t="s">
        <v>69</v>
      </c>
      <c r="E44" s="3" t="s">
        <v>61</v>
      </c>
      <c r="F44" s="3" t="s">
        <v>69</v>
      </c>
      <c r="G44" s="3" t="s">
        <v>63</v>
      </c>
      <c r="H44" s="3" t="s">
        <v>71</v>
      </c>
      <c r="I44" s="3"/>
      <c r="J44" s="3" t="s">
        <v>63</v>
      </c>
      <c r="K44" s="4"/>
    </row>
    <row r="45" spans="1:11" ht="46.8">
      <c r="A45" s="13"/>
      <c r="B45" s="11"/>
      <c r="C45" s="2"/>
      <c r="D45" s="15" t="s">
        <v>77</v>
      </c>
      <c r="E45" s="15" t="s">
        <v>77</v>
      </c>
      <c r="F45" s="15" t="s">
        <v>77</v>
      </c>
      <c r="G45" s="15" t="s">
        <v>77</v>
      </c>
      <c r="H45" s="3" t="s">
        <v>71</v>
      </c>
      <c r="I45" s="3"/>
      <c r="J45" s="21">
        <v>17</v>
      </c>
      <c r="K45" s="4"/>
    </row>
    <row r="46" spans="1:11" ht="31.2">
      <c r="A46" s="1">
        <v>1340</v>
      </c>
      <c r="B46" s="11" t="s">
        <v>0</v>
      </c>
      <c r="C46" s="2" t="s">
        <v>33</v>
      </c>
      <c r="D46" s="3" t="s">
        <v>57</v>
      </c>
      <c r="E46" s="3" t="s">
        <v>61</v>
      </c>
      <c r="F46" s="3" t="s">
        <v>57</v>
      </c>
      <c r="G46" s="3" t="s">
        <v>63</v>
      </c>
      <c r="H46" s="3" t="s">
        <v>58</v>
      </c>
      <c r="I46" s="3"/>
      <c r="J46" s="3" t="s">
        <v>63</v>
      </c>
      <c r="K46" s="4"/>
    </row>
    <row r="47" spans="1:11" ht="31.2">
      <c r="A47" s="1"/>
      <c r="B47" s="11"/>
      <c r="C47" s="2"/>
      <c r="D47" s="3" t="s">
        <v>57</v>
      </c>
      <c r="E47" s="3" t="s">
        <v>61</v>
      </c>
      <c r="F47" s="3" t="s">
        <v>57</v>
      </c>
      <c r="G47" s="3" t="s">
        <v>63</v>
      </c>
      <c r="H47" s="3" t="s">
        <v>58</v>
      </c>
      <c r="I47" s="3"/>
      <c r="J47" s="20">
        <v>16</v>
      </c>
      <c r="K47" s="4"/>
    </row>
    <row r="48" spans="1:11" ht="31.2">
      <c r="A48" s="1">
        <v>1343</v>
      </c>
      <c r="B48" s="11" t="s">
        <v>0</v>
      </c>
      <c r="C48" s="2" t="s">
        <v>34</v>
      </c>
      <c r="D48" s="3" t="s">
        <v>55</v>
      </c>
      <c r="E48" s="3" t="s">
        <v>69</v>
      </c>
      <c r="F48" s="3" t="s">
        <v>54</v>
      </c>
      <c r="G48" s="3" t="s">
        <v>55</v>
      </c>
      <c r="H48" s="3" t="s">
        <v>70</v>
      </c>
      <c r="I48" s="3"/>
      <c r="J48" s="3" t="s">
        <v>55</v>
      </c>
      <c r="K48" s="4"/>
    </row>
    <row r="49" spans="1:11" ht="31.2">
      <c r="A49" s="1"/>
      <c r="B49" s="11"/>
      <c r="C49" s="2"/>
      <c r="D49" s="3" t="s">
        <v>55</v>
      </c>
      <c r="E49" s="3" t="s">
        <v>69</v>
      </c>
      <c r="F49" s="3" t="s">
        <v>54</v>
      </c>
      <c r="G49" s="3" t="s">
        <v>55</v>
      </c>
      <c r="H49" s="3" t="s">
        <v>70</v>
      </c>
      <c r="I49" s="3"/>
      <c r="J49" s="20">
        <v>16</v>
      </c>
      <c r="K49" s="4"/>
    </row>
    <row r="50" spans="1:11" ht="15.6">
      <c r="A50" s="13">
        <v>1348</v>
      </c>
      <c r="B50" s="11" t="s">
        <v>0</v>
      </c>
      <c r="C50" s="2" t="s">
        <v>35</v>
      </c>
      <c r="D50" s="3" t="s">
        <v>57</v>
      </c>
      <c r="E50" s="3" t="s">
        <v>57</v>
      </c>
      <c r="F50" s="3" t="s">
        <v>57</v>
      </c>
      <c r="G50" s="3" t="s">
        <v>57</v>
      </c>
      <c r="H50" s="3"/>
      <c r="I50" s="3"/>
      <c r="J50" s="3" t="s">
        <v>57</v>
      </c>
      <c r="K50" s="4"/>
    </row>
    <row r="51" spans="1:11" ht="15.6">
      <c r="A51" s="13"/>
      <c r="B51" s="11"/>
      <c r="C51" s="2"/>
      <c r="D51" s="3" t="s">
        <v>57</v>
      </c>
      <c r="E51" s="3" t="s">
        <v>57</v>
      </c>
      <c r="F51" s="3" t="s">
        <v>57</v>
      </c>
      <c r="G51" s="3" t="s">
        <v>57</v>
      </c>
      <c r="H51" s="3"/>
      <c r="I51" s="3"/>
      <c r="J51" s="21">
        <v>17</v>
      </c>
      <c r="K51" s="4"/>
    </row>
    <row r="52" spans="1:11" ht="31.2">
      <c r="A52" s="1">
        <v>1349</v>
      </c>
      <c r="B52" s="11" t="s">
        <v>0</v>
      </c>
      <c r="C52" s="2" t="s">
        <v>36</v>
      </c>
      <c r="D52" s="3" t="s">
        <v>62</v>
      </c>
      <c r="E52" s="3" t="s">
        <v>61</v>
      </c>
      <c r="F52" s="3" t="s">
        <v>57</v>
      </c>
      <c r="G52" s="3" t="s">
        <v>57</v>
      </c>
      <c r="H52" s="3" t="s">
        <v>58</v>
      </c>
      <c r="I52" s="3"/>
      <c r="J52" s="3" t="s">
        <v>62</v>
      </c>
      <c r="K52" s="4"/>
    </row>
    <row r="53" spans="1:11" ht="31.2">
      <c r="A53" s="1"/>
      <c r="B53" s="11"/>
      <c r="C53" s="2"/>
      <c r="D53" s="3" t="s">
        <v>62</v>
      </c>
      <c r="E53" s="3" t="s">
        <v>61</v>
      </c>
      <c r="F53" s="3" t="s">
        <v>57</v>
      </c>
      <c r="G53" s="3" t="s">
        <v>57</v>
      </c>
      <c r="H53" s="3" t="s">
        <v>58</v>
      </c>
      <c r="I53" s="3"/>
      <c r="J53" s="20">
        <v>15</v>
      </c>
      <c r="K53" s="4"/>
    </row>
    <row r="54" spans="1:11" ht="31.2">
      <c r="A54" s="13">
        <v>1351</v>
      </c>
      <c r="B54" s="11" t="s">
        <v>0</v>
      </c>
      <c r="C54" s="2" t="s">
        <v>37</v>
      </c>
      <c r="D54" s="3" t="s">
        <v>55</v>
      </c>
      <c r="E54" s="3" t="s">
        <v>61</v>
      </c>
      <c r="F54" s="3" t="s">
        <v>54</v>
      </c>
      <c r="G54" s="3" t="s">
        <v>55</v>
      </c>
      <c r="H54" s="3" t="s">
        <v>70</v>
      </c>
      <c r="I54" s="3"/>
      <c r="J54" s="3" t="s">
        <v>62</v>
      </c>
      <c r="K54" s="4"/>
    </row>
    <row r="55" spans="1:11" ht="31.2">
      <c r="A55" s="13"/>
      <c r="B55" s="11"/>
      <c r="C55" s="2"/>
      <c r="D55" s="3" t="s">
        <v>55</v>
      </c>
      <c r="E55" s="3" t="s">
        <v>61</v>
      </c>
      <c r="F55" s="3" t="s">
        <v>54</v>
      </c>
      <c r="G55" s="3" t="s">
        <v>55</v>
      </c>
      <c r="H55" s="3" t="s">
        <v>70</v>
      </c>
      <c r="I55" s="3"/>
      <c r="J55" s="20">
        <v>15</v>
      </c>
      <c r="K55" s="4"/>
    </row>
    <row r="56" spans="1:11" ht="31.2">
      <c r="A56" s="13">
        <v>1354</v>
      </c>
      <c r="B56" s="11" t="s">
        <v>0</v>
      </c>
      <c r="C56" s="2" t="s">
        <v>38</v>
      </c>
      <c r="D56" s="3" t="s">
        <v>69</v>
      </c>
      <c r="E56" s="3" t="s">
        <v>69</v>
      </c>
      <c r="F56" s="3" t="s">
        <v>69</v>
      </c>
      <c r="G56" s="3" t="s">
        <v>69</v>
      </c>
      <c r="H56" s="3" t="s">
        <v>71</v>
      </c>
      <c r="I56" s="3"/>
      <c r="J56" s="3" t="s">
        <v>69</v>
      </c>
      <c r="K56" s="4"/>
    </row>
    <row r="57" spans="1:11" ht="31.2">
      <c r="A57" s="13"/>
      <c r="B57" s="11"/>
      <c r="C57" s="2"/>
      <c r="D57" s="3" t="s">
        <v>69</v>
      </c>
      <c r="E57" s="3" t="s">
        <v>69</v>
      </c>
      <c r="F57" s="3" t="s">
        <v>69</v>
      </c>
      <c r="G57" s="3" t="s">
        <v>69</v>
      </c>
      <c r="H57" s="3" t="s">
        <v>71</v>
      </c>
      <c r="I57" s="3"/>
      <c r="J57" s="21">
        <v>17</v>
      </c>
      <c r="K57" s="4"/>
    </row>
    <row r="58" spans="1:11" ht="31.2">
      <c r="A58" s="1">
        <v>1361</v>
      </c>
      <c r="B58" s="11" t="s">
        <v>0</v>
      </c>
      <c r="C58" s="2" t="s">
        <v>39</v>
      </c>
      <c r="D58" s="3" t="s">
        <v>55</v>
      </c>
      <c r="E58" s="3" t="s">
        <v>63</v>
      </c>
      <c r="F58" s="3" t="s">
        <v>68</v>
      </c>
      <c r="G58" s="3" t="s">
        <v>55</v>
      </c>
      <c r="H58" s="3"/>
      <c r="I58" s="3"/>
      <c r="J58" s="3" t="s">
        <v>62</v>
      </c>
      <c r="K58" s="4"/>
    </row>
    <row r="59" spans="1:11" ht="31.2">
      <c r="A59" s="1"/>
      <c r="B59" s="11"/>
      <c r="C59" s="2"/>
      <c r="D59" s="3" t="s">
        <v>79</v>
      </c>
      <c r="E59" s="3" t="s">
        <v>63</v>
      </c>
      <c r="F59" s="3" t="s">
        <v>68</v>
      </c>
      <c r="G59" s="3" t="s">
        <v>55</v>
      </c>
      <c r="H59" s="3"/>
      <c r="I59" s="3"/>
      <c r="J59" s="20">
        <v>15</v>
      </c>
      <c r="K59" s="4"/>
    </row>
    <row r="60" spans="1:11" ht="31.2">
      <c r="A60" s="1">
        <v>1362</v>
      </c>
      <c r="B60" s="11" t="s">
        <v>0</v>
      </c>
      <c r="C60" s="2" t="s">
        <v>40</v>
      </c>
      <c r="D60" s="3" t="s">
        <v>65</v>
      </c>
      <c r="E60" s="3" t="s">
        <v>63</v>
      </c>
      <c r="F60" s="3" t="s">
        <v>66</v>
      </c>
      <c r="G60" s="3" t="s">
        <v>65</v>
      </c>
      <c r="H60" s="3" t="s">
        <v>67</v>
      </c>
      <c r="I60" s="3"/>
      <c r="J60" s="3" t="s">
        <v>65</v>
      </c>
      <c r="K60" s="4"/>
    </row>
    <row r="61" spans="1:11" ht="31.2">
      <c r="A61" s="13"/>
      <c r="B61" s="11"/>
      <c r="C61" s="2"/>
      <c r="D61" s="3" t="s">
        <v>65</v>
      </c>
      <c r="E61" s="3" t="s">
        <v>63</v>
      </c>
      <c r="F61" s="3" t="s">
        <v>66</v>
      </c>
      <c r="G61" s="3" t="s">
        <v>65</v>
      </c>
      <c r="H61" s="3" t="s">
        <v>67</v>
      </c>
      <c r="I61" s="3"/>
      <c r="J61" s="20">
        <v>15</v>
      </c>
      <c r="K61" s="4"/>
    </row>
    <row r="62" spans="1:11" ht="31.2">
      <c r="A62" s="13">
        <v>1363</v>
      </c>
      <c r="B62" s="11" t="s">
        <v>0</v>
      </c>
      <c r="C62" s="2" t="s">
        <v>41</v>
      </c>
      <c r="D62" s="3" t="s">
        <v>55</v>
      </c>
      <c r="E62" s="3" t="s">
        <v>61</v>
      </c>
      <c r="F62" s="3" t="s">
        <v>68</v>
      </c>
      <c r="G62" s="3" t="s">
        <v>55</v>
      </c>
      <c r="H62" s="3" t="s">
        <v>70</v>
      </c>
      <c r="I62" s="3"/>
      <c r="J62" s="3" t="s">
        <v>55</v>
      </c>
      <c r="K62" s="4"/>
    </row>
    <row r="63" spans="1:11" ht="31.2">
      <c r="A63" s="13"/>
      <c r="B63" s="11"/>
      <c r="C63" s="2"/>
      <c r="D63" s="3" t="s">
        <v>55</v>
      </c>
      <c r="E63" s="3" t="s">
        <v>61</v>
      </c>
      <c r="F63" s="3" t="s">
        <v>68</v>
      </c>
      <c r="G63" s="3" t="s">
        <v>55</v>
      </c>
      <c r="H63" s="3" t="s">
        <v>70</v>
      </c>
      <c r="I63" s="3"/>
      <c r="J63" s="19">
        <v>16</v>
      </c>
      <c r="K63" s="4"/>
    </row>
    <row r="64" spans="1:11" ht="31.2">
      <c r="A64" s="1">
        <v>1364</v>
      </c>
      <c r="B64" s="11" t="s">
        <v>0</v>
      </c>
      <c r="C64" s="2" t="s">
        <v>42</v>
      </c>
      <c r="D64" s="3" t="s">
        <v>69</v>
      </c>
      <c r="E64" s="3" t="s">
        <v>59</v>
      </c>
      <c r="F64" s="3" t="s">
        <v>69</v>
      </c>
      <c r="G64" s="3" t="s">
        <v>61</v>
      </c>
      <c r="H64" s="3" t="s">
        <v>71</v>
      </c>
      <c r="I64" s="3"/>
      <c r="J64" s="3" t="s">
        <v>61</v>
      </c>
      <c r="K64" s="4"/>
    </row>
    <row r="65" spans="1:11" ht="31.2">
      <c r="A65" s="18"/>
      <c r="B65" s="16"/>
      <c r="C65" s="17"/>
      <c r="D65" s="3" t="s">
        <v>69</v>
      </c>
      <c r="E65" s="3" t="s">
        <v>59</v>
      </c>
      <c r="F65" s="3" t="s">
        <v>69</v>
      </c>
      <c r="G65" s="3" t="s">
        <v>61</v>
      </c>
      <c r="H65" s="3" t="s">
        <v>71</v>
      </c>
      <c r="I65" s="15"/>
      <c r="J65" s="19">
        <v>16</v>
      </c>
      <c r="K65" s="4"/>
    </row>
    <row r="66" spans="1:11" ht="31.2">
      <c r="A66" s="13">
        <v>1366</v>
      </c>
      <c r="B66" s="11" t="s">
        <v>0</v>
      </c>
      <c r="C66" s="2" t="s">
        <v>43</v>
      </c>
      <c r="D66" s="3" t="s">
        <v>57</v>
      </c>
      <c r="E66" s="3" t="s">
        <v>59</v>
      </c>
      <c r="F66" s="3" t="s">
        <v>57</v>
      </c>
      <c r="G66" s="3" t="s">
        <v>62</v>
      </c>
      <c r="H66" s="3" t="s">
        <v>58</v>
      </c>
      <c r="I66" s="3"/>
      <c r="J66" s="3" t="s">
        <v>63</v>
      </c>
      <c r="K66" s="4"/>
    </row>
    <row r="67" spans="1:11" ht="46.8">
      <c r="A67" s="13"/>
      <c r="B67" s="11"/>
      <c r="C67" s="2"/>
      <c r="D67" s="3" t="s">
        <v>79</v>
      </c>
      <c r="E67" s="3" t="s">
        <v>81</v>
      </c>
      <c r="F67" s="3" t="s">
        <v>79</v>
      </c>
      <c r="G67" s="15" t="s">
        <v>75</v>
      </c>
      <c r="H67" s="3" t="s">
        <v>58</v>
      </c>
      <c r="I67" s="15"/>
      <c r="J67" s="21">
        <v>17</v>
      </c>
      <c r="K67" s="4"/>
    </row>
    <row r="68" spans="1:11" ht="31.2">
      <c r="A68" s="1">
        <v>1367</v>
      </c>
      <c r="B68" s="11" t="s">
        <v>0</v>
      </c>
      <c r="C68" s="2" t="s">
        <v>44</v>
      </c>
      <c r="D68" s="3" t="s">
        <v>65</v>
      </c>
      <c r="E68" s="3" t="s">
        <v>61</v>
      </c>
      <c r="F68" s="3" t="s">
        <v>66</v>
      </c>
      <c r="G68" s="3" t="s">
        <v>69</v>
      </c>
      <c r="H68" s="3" t="s">
        <v>67</v>
      </c>
      <c r="I68" s="3"/>
      <c r="J68" s="3" t="s">
        <v>69</v>
      </c>
      <c r="K68" s="4"/>
    </row>
    <row r="69" spans="1:11" ht="31.2">
      <c r="A69" s="1"/>
      <c r="B69" s="11"/>
      <c r="C69" s="2"/>
      <c r="D69" s="3" t="s">
        <v>65</v>
      </c>
      <c r="E69" s="3" t="s">
        <v>61</v>
      </c>
      <c r="F69" s="3" t="s">
        <v>66</v>
      </c>
      <c r="G69" s="3" t="s">
        <v>69</v>
      </c>
      <c r="H69" s="3" t="s">
        <v>67</v>
      </c>
      <c r="I69" s="3"/>
      <c r="J69" s="21">
        <v>17</v>
      </c>
      <c r="K69" s="4"/>
    </row>
    <row r="70" spans="1:11" ht="31.2">
      <c r="A70" s="1">
        <v>1370</v>
      </c>
      <c r="B70" s="11" t="s">
        <v>0</v>
      </c>
      <c r="C70" s="2" t="s">
        <v>45</v>
      </c>
      <c r="D70" s="3" t="s">
        <v>65</v>
      </c>
      <c r="E70" s="3" t="s">
        <v>63</v>
      </c>
      <c r="F70" s="3" t="s">
        <v>66</v>
      </c>
      <c r="G70" s="3" t="s">
        <v>65</v>
      </c>
      <c r="H70" s="3" t="s">
        <v>67</v>
      </c>
      <c r="I70" s="3"/>
      <c r="J70" s="3" t="s">
        <v>65</v>
      </c>
      <c r="K70" s="4"/>
    </row>
    <row r="71" spans="1:11" ht="31.2">
      <c r="A71" s="1"/>
      <c r="B71" s="11"/>
      <c r="C71" s="2"/>
      <c r="D71" s="3" t="s">
        <v>65</v>
      </c>
      <c r="E71" s="3" t="s">
        <v>63</v>
      </c>
      <c r="F71" s="3" t="s">
        <v>66</v>
      </c>
      <c r="G71" s="3" t="s">
        <v>65</v>
      </c>
      <c r="H71" s="3" t="s">
        <v>67</v>
      </c>
      <c r="I71" s="3"/>
      <c r="J71" s="21">
        <v>17</v>
      </c>
      <c r="K71" s="4"/>
    </row>
    <row r="72" spans="1:11" ht="31.2">
      <c r="A72" s="13">
        <v>1372</v>
      </c>
      <c r="B72" s="11" t="s">
        <v>0</v>
      </c>
      <c r="C72" s="2" t="s">
        <v>46</v>
      </c>
      <c r="D72" s="3" t="s">
        <v>65</v>
      </c>
      <c r="E72" s="3" t="s">
        <v>59</v>
      </c>
      <c r="F72" s="3" t="s">
        <v>66</v>
      </c>
      <c r="G72" s="3" t="s">
        <v>63</v>
      </c>
      <c r="H72" s="3" t="s">
        <v>67</v>
      </c>
      <c r="I72" s="3"/>
      <c r="J72" s="3" t="s">
        <v>63</v>
      </c>
      <c r="K72" s="4"/>
    </row>
    <row r="73" spans="1:11" ht="31.2">
      <c r="A73" s="13"/>
      <c r="B73" s="11"/>
      <c r="C73" s="2"/>
      <c r="D73" s="3" t="s">
        <v>65</v>
      </c>
      <c r="E73" s="3" t="s">
        <v>59</v>
      </c>
      <c r="F73" s="3" t="s">
        <v>66</v>
      </c>
      <c r="G73" s="3" t="s">
        <v>63</v>
      </c>
      <c r="H73" s="3" t="s">
        <v>67</v>
      </c>
      <c r="I73" s="3"/>
      <c r="J73" s="20">
        <v>15</v>
      </c>
      <c r="K73" s="4"/>
    </row>
    <row r="74" spans="1:11" ht="31.2">
      <c r="A74" s="1">
        <v>1373</v>
      </c>
      <c r="B74" s="11" t="s">
        <v>0</v>
      </c>
      <c r="C74" s="2" t="s">
        <v>47</v>
      </c>
      <c r="D74" s="3" t="s">
        <v>55</v>
      </c>
      <c r="E74" s="3" t="s">
        <v>59</v>
      </c>
      <c r="F74" s="3" t="s">
        <v>54</v>
      </c>
      <c r="G74" s="3" t="s">
        <v>63</v>
      </c>
      <c r="H74" s="3" t="s">
        <v>70</v>
      </c>
      <c r="I74" s="3"/>
      <c r="J74" s="3" t="s">
        <v>63</v>
      </c>
      <c r="K74" s="4"/>
    </row>
    <row r="75" spans="1:11" ht="31.2">
      <c r="A75" s="1"/>
      <c r="B75" s="11"/>
      <c r="C75" s="2"/>
      <c r="D75" s="3" t="s">
        <v>55</v>
      </c>
      <c r="E75" s="3" t="s">
        <v>59</v>
      </c>
      <c r="F75" s="3" t="s">
        <v>54</v>
      </c>
      <c r="G75" s="3" t="s">
        <v>63</v>
      </c>
      <c r="H75" s="3" t="s">
        <v>70</v>
      </c>
      <c r="I75" s="3"/>
      <c r="J75" s="20">
        <v>15</v>
      </c>
      <c r="K75" s="4"/>
    </row>
    <row r="76" spans="1:11" ht="31.2">
      <c r="A76" s="13">
        <v>1375</v>
      </c>
      <c r="B76" s="11" t="s">
        <v>0</v>
      </c>
      <c r="C76" s="2" t="s">
        <v>48</v>
      </c>
      <c r="D76" s="3" t="s">
        <v>55</v>
      </c>
      <c r="E76" s="3" t="s">
        <v>61</v>
      </c>
      <c r="F76" s="3" t="s">
        <v>54</v>
      </c>
      <c r="G76" s="3" t="s">
        <v>63</v>
      </c>
      <c r="H76" s="3" t="s">
        <v>70</v>
      </c>
      <c r="I76" s="3"/>
      <c r="J76" s="3" t="s">
        <v>63</v>
      </c>
      <c r="K76" s="4"/>
    </row>
    <row r="77" spans="1:11" ht="31.2">
      <c r="A77" s="13"/>
      <c r="B77" s="11"/>
      <c r="C77" s="2"/>
      <c r="D77" s="3" t="s">
        <v>55</v>
      </c>
      <c r="E77" s="3" t="s">
        <v>61</v>
      </c>
      <c r="F77" s="3" t="s">
        <v>54</v>
      </c>
      <c r="G77" s="3" t="s">
        <v>63</v>
      </c>
      <c r="H77" s="3" t="s">
        <v>70</v>
      </c>
      <c r="I77" s="3"/>
      <c r="J77" s="21">
        <v>17</v>
      </c>
      <c r="K77" s="4"/>
    </row>
    <row r="78" spans="1:11" ht="31.2">
      <c r="A78" s="1">
        <v>1376</v>
      </c>
      <c r="B78" s="11" t="s">
        <v>0</v>
      </c>
      <c r="C78" s="2" t="s">
        <v>49</v>
      </c>
      <c r="D78" s="3" t="s">
        <v>55</v>
      </c>
      <c r="E78" s="3" t="s">
        <v>63</v>
      </c>
      <c r="F78" s="3" t="s">
        <v>68</v>
      </c>
      <c r="G78" s="3" t="s">
        <v>55</v>
      </c>
      <c r="H78" s="3" t="s">
        <v>70</v>
      </c>
      <c r="I78" s="3"/>
      <c r="J78" s="3" t="s">
        <v>55</v>
      </c>
      <c r="K78" s="4"/>
    </row>
    <row r="79" spans="1:11" ht="31.2">
      <c r="A79" s="1"/>
      <c r="B79" s="11"/>
      <c r="C79" s="2"/>
      <c r="D79" s="3" t="s">
        <v>55</v>
      </c>
      <c r="E79" s="3" t="s">
        <v>63</v>
      </c>
      <c r="F79" s="3" t="s">
        <v>68</v>
      </c>
      <c r="G79" s="3" t="s">
        <v>55</v>
      </c>
      <c r="H79" s="3" t="s">
        <v>70</v>
      </c>
      <c r="I79" s="3"/>
      <c r="J79" s="21">
        <v>17</v>
      </c>
    </row>
  </sheetData>
  <autoFilter ref="A9:J78">
    <sortState ref="A6:N4421">
      <sortCondition ref="B5:B4421"/>
    </sortState>
  </autoFilter>
  <mergeCells count="11">
    <mergeCell ref="B8:B9"/>
    <mergeCell ref="C8:C9"/>
    <mergeCell ref="I8:I9"/>
    <mergeCell ref="D8:H8"/>
    <mergeCell ref="I1:J1"/>
    <mergeCell ref="J8:J9"/>
    <mergeCell ref="A7:J7"/>
    <mergeCell ref="I2:J2"/>
    <mergeCell ref="I3:J3"/>
    <mergeCell ref="I4:J6"/>
    <mergeCell ref="A8:A9"/>
  </mergeCells>
  <phoneticPr fontId="7" type="noConversion"/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пятница  отчет</vt:lpstr>
      <vt:lpstr>отчет (2)</vt:lpstr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Kamaev</dc:creator>
  <cp:lastModifiedBy>bikbaeva</cp:lastModifiedBy>
  <cp:lastPrinted>2015-06-06T04:32:54Z</cp:lastPrinted>
  <dcterms:created xsi:type="dcterms:W3CDTF">2014-01-25T10:24:19Z</dcterms:created>
  <dcterms:modified xsi:type="dcterms:W3CDTF">2015-07-14T06:00:59Z</dcterms:modified>
</cp:coreProperties>
</file>