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Бюджет на 2023-2025\ПРОЕКТ РЕШЕНИЯ СОБРАНИЯ\ПРОЕКТ РЕШЕНИЯ НА САЙТ\Допматериал на сайт\"/>
    </mc:Choice>
  </mc:AlternateContent>
  <xr:revisionPtr revIDLastSave="0" documentId="13_ncr:1_{0C820BBC-35E2-4254-946E-520712BA9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Лист1!$5:$9</definedName>
    <definedName name="_xlnm.Print_Area" localSheetId="0">Лист1!$A$1:$M$63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 l="1"/>
  <c r="I33" i="1" l="1"/>
  <c r="K38" i="1" l="1"/>
  <c r="M38" i="1"/>
  <c r="L38" i="1"/>
  <c r="J38" i="1"/>
  <c r="I38" i="1"/>
  <c r="L33" i="1"/>
  <c r="M33" i="1"/>
  <c r="M14" i="1" s="1"/>
  <c r="K33" i="1"/>
  <c r="J33" i="1"/>
  <c r="H21" i="1"/>
  <c r="G21" i="1"/>
  <c r="F21" i="1"/>
  <c r="I15" i="1"/>
  <c r="L14" i="1" l="1"/>
  <c r="K14" i="1"/>
  <c r="J14" i="1"/>
  <c r="I14" i="1"/>
  <c r="M11" i="1"/>
  <c r="M10" i="1" s="1"/>
  <c r="L11" i="1"/>
  <c r="L10" i="1" s="1"/>
  <c r="K11" i="1"/>
  <c r="K10" i="1" s="1"/>
  <c r="J11" i="1"/>
  <c r="J10" i="1" s="1"/>
  <c r="I11" i="1"/>
  <c r="I10" i="1" s="1"/>
  <c r="J63" i="1" l="1"/>
  <c r="K63" i="1" l="1"/>
  <c r="L63" i="1"/>
  <c r="M63" i="1"/>
  <c r="I63" i="1"/>
</calcChain>
</file>

<file path=xl/sharedStrings.xml><?xml version="1.0" encoding="utf-8"?>
<sst xmlns="http://schemas.openxmlformats.org/spreadsheetml/2006/main" count="213" uniqueCount="134">
  <si>
    <t xml:space="preserve">Сведения </t>
  </si>
  <si>
    <t>№ п/п</t>
  </si>
  <si>
    <t>Объем оказания муниципальных услуг (работ)</t>
  </si>
  <si>
    <t xml:space="preserve">Объем субсидий на финансовое обеспечение муниципальных заданий на оказание муниципальных услуг (выполнение работ) </t>
  </si>
  <si>
    <t>сумма (тыс. рублей)</t>
  </si>
  <si>
    <t>План (проект бюджета)</t>
  </si>
  <si>
    <t>1.</t>
  </si>
  <si>
    <t>АДМИНИСТРАЦИЯ МУНИЦИПАЛЬНОГО ОБРАЗОВАНИЯ "ГОРОДСКОЙ ОКРУГ НОГЛИКСКИЙ" - всего, в том числе:</t>
  </si>
  <si>
    <t>х</t>
  </si>
  <si>
    <t>1.1.</t>
  </si>
  <si>
    <t>2.</t>
  </si>
  <si>
    <t xml:space="preserve"> х</t>
  </si>
  <si>
    <t>2.1.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</si>
  <si>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</si>
  <si>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</si>
  <si>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2.3.</t>
  </si>
  <si>
    <t>Реализация основных общеобразовательных программ основного общего образования (очная с применением дистанционных образовательных технологий)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</si>
  <si>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</si>
  <si>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среднего общего образования (очная с применением дистанционных образовательных технологий)</t>
  </si>
  <si>
    <t>Реализация основных общеобразовательных программ среднего общего образования (заочная)</t>
  </si>
  <si>
    <t>Реализация основных общеобразовательных программ дошкольного образования (от 1 года до 3-х лет)</t>
  </si>
  <si>
    <t>Реализация основных общеобразовательных программ дошкольного образования (от 3 лет до 8 лет)</t>
  </si>
  <si>
    <t>Организация деятельности клубных формирований и формирований самодеятельного народного творчества</t>
  </si>
  <si>
    <t>Организация отдыха детей и молодежи (в каникулярное время с дневным пребыванием)</t>
  </si>
  <si>
    <t xml:space="preserve">Библиотечное, библиографическое и информационное обслуживание пользователей библиотеки </t>
  </si>
  <si>
    <t xml:space="preserve">Организация и проведение спортивно-оздоровительной работы по развитию физической культуры и спорта среди различных групп населения </t>
  </si>
  <si>
    <t>час.</t>
  </si>
  <si>
    <t>Итого</t>
  </si>
  <si>
    <t/>
  </si>
  <si>
    <t xml:space="preserve">Обеспечение сохранения и использования объектов культурного наследия </t>
  </si>
  <si>
    <t>Наименование муниципальной услуги (работы) / (с группировкой по ведомставам и отраслям)</t>
  </si>
  <si>
    <t>ОБРАЗОВАНИЕ</t>
  </si>
  <si>
    <t>ФИЗИЧЕСКАЯ КУЛЬТУРА И СПОРТ</t>
  </si>
  <si>
    <t>КУЛЬТУРА</t>
  </si>
  <si>
    <t>СРЕДСТВА МАССОВОЙ ИНФОРМАЦИИ</t>
  </si>
  <si>
    <t>2.2.</t>
  </si>
  <si>
    <t>кол-во посещений</t>
  </si>
  <si>
    <t>кол-во объектов культурного наследия</t>
  </si>
  <si>
    <t>Единица измерения объема услуги (работы)</t>
  </si>
  <si>
    <t>мин.</t>
  </si>
  <si>
    <t>Реализация дополнительных общеразвивающих программ (очная)</t>
  </si>
  <si>
    <t>кол-во получателей (чел.)</t>
  </si>
  <si>
    <t>К проекту бюджета МО  "Городской округ Ногликский"</t>
  </si>
  <si>
    <t>Производство и распространение телепрограмм</t>
  </si>
  <si>
    <t>Осуществление издательской деятельности</t>
  </si>
  <si>
    <t>Реализация дополнительных предпрофессиональных программ в области искусств (хоровое пение)</t>
  </si>
  <si>
    <t>Реализация дополнительных предпрофессиональных программ в области искусств (декоративно-прикладное творчество)</t>
  </si>
  <si>
    <t xml:space="preserve">Реализация дополнительных предпрофессиональных программ в области искусств (музыкальный фольклор) </t>
  </si>
  <si>
    <t xml:space="preserve">Реализация дополнительных предпрофессиональных программ в области искусств (фортепиано) </t>
  </si>
  <si>
    <t>ДЕПАРТАМЕНТ СОЦИАЛЬНОЙ ПОЛИТИКИ АДМИНИСТРАЦИИ МУНИЦИПАЛЬНОГО ОБРАЗОВАНИЯ "ГОРОДСКОЙ ОКРУГ НОГЛИКСКИЙ" - всего, в том числе:</t>
  </si>
  <si>
    <t xml:space="preserve"> чел./дни</t>
  </si>
  <si>
    <t>2023 год</t>
  </si>
  <si>
    <t>Реализация основных общеобразовательных программ начального общего образования (очная с применением дистанционных образовательных технологий)</t>
  </si>
  <si>
    <t>Организация и проведение мероприятий</t>
  </si>
  <si>
    <t>1.1.1.</t>
  </si>
  <si>
    <t>1.1.2.</t>
  </si>
  <si>
    <t>2.1.1.</t>
  </si>
  <si>
    <t>2.1.2.</t>
  </si>
  <si>
    <t>2.1.3.</t>
  </si>
  <si>
    <t>2.1.4.</t>
  </si>
  <si>
    <t>2.1.5.</t>
  </si>
  <si>
    <t>2.1.6.</t>
  </si>
  <si>
    <t>2.1.7.</t>
  </si>
  <si>
    <t>2.1.8.</t>
  </si>
  <si>
    <t>2.1.9.</t>
  </si>
  <si>
    <t>2.1.10.</t>
  </si>
  <si>
    <t>2.1.12.</t>
  </si>
  <si>
    <t>2.1.13.</t>
  </si>
  <si>
    <t>2.1.14.</t>
  </si>
  <si>
    <t>2.1.15.</t>
  </si>
  <si>
    <t>2.2.1.</t>
  </si>
  <si>
    <t>2.2.2.</t>
  </si>
  <si>
    <t>2.2.3.</t>
  </si>
  <si>
    <t>2.2.4.</t>
  </si>
  <si>
    <t>2.3.1.</t>
  </si>
  <si>
    <t>2.3.2.</t>
  </si>
  <si>
    <t>кол-во мероприятий (ед.)</t>
  </si>
  <si>
    <t>2.1.11.</t>
  </si>
  <si>
    <t>2024 год</t>
  </si>
  <si>
    <t>Методическое обеспечение образовательной деятельности</t>
  </si>
  <si>
    <t>кол-во разработанных документов</t>
  </si>
  <si>
    <t>Спортивная подготовка по неолимпийским видам спорта Самбо тренировочный этап</t>
  </si>
  <si>
    <t>Спортивная подготовка по олимпийским видам спорта Волейбол этап начальной подготовки</t>
  </si>
  <si>
    <t>Спортивная подготовка по олимпийским видам спорта Волейбол тренировочный этап</t>
  </si>
  <si>
    <t>Спортивная подготовка по олимпийским видам спорта Дзюдо этап начальной подготовки</t>
  </si>
  <si>
    <t>Спортивная подготовка по олимпийским видам спорта Лыжные гонки этап начальной подготовки</t>
  </si>
  <si>
    <t>Спортивная подготовка по олимпийским видам спорта Лыжные гонки тренировочный этап</t>
  </si>
  <si>
    <t>Спортивная подготовка по олимпийским видам спорта Лыжные гонки этап высшего мастерства</t>
  </si>
  <si>
    <t>Спортивная подготовка по олимпийским видам спорта Плавание этап начальной подготовки</t>
  </si>
  <si>
    <t>Спортивная подготовка по олимпийским видам спорта Плавание тренировочный этап</t>
  </si>
  <si>
    <t>Спортивная подготовка по олимпийским видам спорта Пулевая стрельба тренировочный этап</t>
  </si>
  <si>
    <t>Спортивная подготовка по олимпийским видам спорта Спортивная борьба этап начальной подготовки</t>
  </si>
  <si>
    <t>Спортивная подготовка по олимпийским видам спорта Спортивная борьба тренировочный этап</t>
  </si>
  <si>
    <t>Спортивная подготовка по олимпийским видам спорта Футбол этап начальной подготовки</t>
  </si>
  <si>
    <t>Спортивная подготовка по олимпийским видам спорта Футбол тренировочный этап</t>
  </si>
  <si>
    <t>Спортивная подготовка по олимпийским видам спорта Хоккей этап начальной подготовки</t>
  </si>
  <si>
    <t>Спортивная подготовка по олимпийским видам спорта Хоккей тренировочный этап</t>
  </si>
  <si>
    <t>Спортивная подготовка по олимпийским видам спорта Дзюдо  тренировочный этап</t>
  </si>
  <si>
    <t>Обеспечение участия лиц, проходивших спортивную подготовку  в спортивных соревнованиях муниципальные</t>
  </si>
  <si>
    <t>Обеспечение участия лиц, проходивших спортивную подготовку  в спортивных соревнованиях региональные</t>
  </si>
  <si>
    <t>Обеспечение участия лиц, проходивших спортивную подготовку  в спортивных соревнованиях  межмуниципальные</t>
  </si>
  <si>
    <t>Обеспечение участия лиц, проходивших спортивную подготовку  в спортивных соревнованиях межрегиональные</t>
  </si>
  <si>
    <t>2.3.5.</t>
  </si>
  <si>
    <t>2.1.16.</t>
  </si>
  <si>
    <t>2.3.3.</t>
  </si>
  <si>
    <t>2.3.4.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</si>
  <si>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</si>
  <si>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</si>
  <si>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</si>
  <si>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</si>
  <si>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</si>
  <si>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</si>
  <si>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</si>
  <si>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</si>
  <si>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</si>
  <si>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</si>
  <si>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</si>
  <si>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2.3.17.</t>
  </si>
  <si>
    <t>2.3.18.</t>
  </si>
  <si>
    <t>2.3.19.</t>
  </si>
  <si>
    <t>2.3.20.</t>
  </si>
  <si>
    <t>2.3.21.</t>
  </si>
  <si>
    <r>
      <t>тыс. см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</si>
  <si>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на 2023 год и на плановый период 2024 и 2025 годов</t>
  </si>
  <si>
    <t xml:space="preserve"> об объемах оказания муниципальных услуг (работ) и об объемах субсидий на финансовое обеспечение муниципальных заданий на оказание муниципальных услуг (выполнение работ) по муниципальному образованию "Городской округ Ногликский" за 2021 год (отчетный финансовый год), на 2022 год, 2023 год и на плановый период 2024 и 2025 годов</t>
  </si>
  <si>
    <t>2021 год (факт)</t>
  </si>
  <si>
    <t>2022 год (план)</t>
  </si>
  <si>
    <t>2025 год</t>
  </si>
  <si>
    <t>2.1.17.</t>
  </si>
  <si>
    <t xml:space="preserve">Реализация дополнительных предпрофессиональных программ в области искусств (искусство театра) </t>
  </si>
  <si>
    <t>2.3.22.</t>
  </si>
  <si>
    <t>2.3.23.</t>
  </si>
  <si>
    <t>2.3.24.</t>
  </si>
  <si>
    <t>Спортивная подготовка по неолимпийским видам спорта Самбо этап начальной подготовки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</si>
</sst>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6">
    <xf numFmtId="0" fontId="0" fillId="0" borderId="0"/>
    <xf numFmtId="0" fontId="2" fillId="0" borderId="0">
      <alignment horizont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/>
    </xf>
    <xf numFmtId="0" fontId="3" fillId="0" borderId="1">
      <alignment horizontal="center"/>
    </xf>
    <xf numFmtId="49" fontId="3" fillId="0" borderId="1">
      <alignment horizontal="center"/>
    </xf>
    <xf numFmtId="0" fontId="3" fillId="0" borderId="1">
      <alignment horizontal="center" wrapText="1"/>
    </xf>
    <xf numFmtId="0" fontId="3" fillId="0" borderId="1">
      <alignment horizontal="center" shrinkToFit="1"/>
    </xf>
    <xf numFmtId="4" fontId="3" fillId="0" borderId="1">
      <alignment horizontal="right" shrinkToFit="1"/>
    </xf>
    <xf numFmtId="0" fontId="3" fillId="0" borderId="3"/>
    <xf numFmtId="0" fontId="3" fillId="0" borderId="4"/>
    <xf numFmtId="0" fontId="6" fillId="0" borderId="5">
      <alignment horizontal="left" vertical="center"/>
    </xf>
    <xf numFmtId="0" fontId="4" fillId="0" borderId="5"/>
    <xf numFmtId="0" fontId="6" fillId="0" borderId="3">
      <alignment horizontal="left" vertical="center"/>
    </xf>
    <xf numFmtId="0" fontId="4" fillId="0" borderId="3"/>
  </cellStyleXfs>
  <cellXfs count="64">
    <xf numFmtId="0" fontId="0" fillId="0" borderId="0" xfId="0"/>
    <xf numFmtId="0" fontId="4" fillId="0" borderId="2" xfId="5" applyNumberFormat="1" applyFont="1" applyBorder="1" applyAlignment="1" applyProtection="1">
      <alignment horizontal="center" vertical="top"/>
    </xf>
    <xf numFmtId="0" fontId="4" fillId="0" borderId="2" xfId="5" applyNumberFormat="1" applyFont="1" applyBorder="1" applyAlignment="1" applyProtection="1">
      <alignment horizontal="left" vertical="top" wrapText="1"/>
    </xf>
    <xf numFmtId="49" fontId="4" fillId="0" borderId="2" xfId="6" applyNumberFormat="1" applyFont="1" applyBorder="1" applyAlignment="1" applyProtection="1">
      <alignment horizontal="center" vertical="top"/>
    </xf>
    <xf numFmtId="0" fontId="4" fillId="0" borderId="2" xfId="5" applyNumberFormat="1" applyFont="1" applyBorder="1" applyAlignment="1" applyProtection="1">
      <alignment horizontal="center" vertical="top" wrapText="1"/>
    </xf>
    <xf numFmtId="0" fontId="1" fillId="0" borderId="2" xfId="7" applyNumberFormat="1" applyFont="1" applyBorder="1" applyAlignment="1" applyProtection="1">
      <alignment horizontal="left" vertical="top" wrapText="1"/>
    </xf>
    <xf numFmtId="0" fontId="1" fillId="0" borderId="2" xfId="7" applyNumberFormat="1" applyFont="1" applyFill="1" applyBorder="1" applyAlignment="1" applyProtection="1">
      <alignment horizontal="left" vertical="top" wrapText="1"/>
    </xf>
    <xf numFmtId="0" fontId="4" fillId="0" borderId="0" xfId="12" applyNumberFormat="1" applyFont="1" applyBorder="1" applyAlignment="1" applyProtection="1">
      <alignment horizontal="left" vertical="top"/>
    </xf>
    <xf numFmtId="0" fontId="4" fillId="0" borderId="0" xfId="11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49" fontId="4" fillId="0" borderId="2" xfId="6" applyNumberFormat="1" applyFont="1" applyFill="1" applyBorder="1" applyAlignment="1" applyProtection="1">
      <alignment horizontal="center" vertical="top"/>
    </xf>
    <xf numFmtId="0" fontId="4" fillId="0" borderId="2" xfId="7" applyNumberFormat="1" applyFont="1" applyFill="1" applyBorder="1" applyAlignment="1" applyProtection="1">
      <alignment horizontal="left" vertical="top" wrapText="1"/>
    </xf>
    <xf numFmtId="0" fontId="4" fillId="0" borderId="2" xfId="5" applyNumberFormat="1" applyFont="1" applyFill="1" applyBorder="1" applyAlignment="1" applyProtection="1">
      <alignment horizontal="center" vertical="top"/>
    </xf>
    <xf numFmtId="0" fontId="4" fillId="0" borderId="2" xfId="5" applyNumberFormat="1" applyFont="1" applyFill="1" applyBorder="1" applyAlignment="1" applyProtection="1">
      <alignment horizontal="center" vertical="top" wrapText="1"/>
    </xf>
    <xf numFmtId="0" fontId="4" fillId="0" borderId="2" xfId="5" applyNumberFormat="1" applyFont="1" applyFill="1" applyBorder="1" applyAlignment="1" applyProtection="1">
      <alignment horizontal="left" vertical="top" wrapText="1"/>
    </xf>
    <xf numFmtId="0" fontId="1" fillId="0" borderId="2" xfId="5" applyNumberFormat="1" applyFont="1" applyFill="1" applyBorder="1" applyAlignment="1" applyProtection="1">
      <alignment horizontal="center" vertical="top"/>
    </xf>
    <xf numFmtId="0" fontId="1" fillId="0" borderId="2" xfId="5" applyNumberFormat="1" applyFont="1" applyBorder="1" applyAlignment="1" applyProtection="1">
      <alignment horizontal="center" vertical="top"/>
    </xf>
    <xf numFmtId="0" fontId="1" fillId="0" borderId="0" xfId="8" applyNumberFormat="1" applyFont="1" applyBorder="1" applyAlignment="1" applyProtection="1">
      <alignment horizontal="center" vertical="top" shrinkToFit="1"/>
    </xf>
    <xf numFmtId="4" fontId="1" fillId="0" borderId="0" xfId="13" applyNumberFormat="1" applyFont="1" applyBorder="1" applyAlignment="1" applyProtection="1">
      <alignment vertical="top"/>
    </xf>
    <xf numFmtId="0" fontId="1" fillId="0" borderId="2" xfId="2" applyNumberFormat="1" applyFont="1" applyBorder="1" applyAlignment="1" applyProtection="1">
      <alignment horizontal="center" vertical="top" wrapText="1"/>
    </xf>
    <xf numFmtId="0" fontId="0" fillId="0" borderId="0" xfId="0" applyFont="1"/>
    <xf numFmtId="164" fontId="1" fillId="0" borderId="2" xfId="5" applyNumberFormat="1" applyFont="1" applyFill="1" applyBorder="1" applyAlignment="1" applyProtection="1">
      <alignment vertical="top"/>
    </xf>
    <xf numFmtId="164" fontId="1" fillId="0" borderId="2" xfId="9" applyNumberFormat="1" applyFont="1" applyFill="1" applyBorder="1" applyAlignment="1" applyProtection="1">
      <alignment vertical="top" shrinkToFit="1"/>
    </xf>
    <xf numFmtId="2" fontId="7" fillId="0" borderId="2" xfId="8" applyNumberFormat="1" applyFont="1" applyFill="1" applyBorder="1" applyAlignment="1" applyProtection="1">
      <alignment horizontal="center" vertical="top" shrinkToFit="1"/>
    </xf>
    <xf numFmtId="165" fontId="7" fillId="0" borderId="2" xfId="8" applyNumberFormat="1" applyFont="1" applyFill="1" applyBorder="1" applyAlignment="1" applyProtection="1">
      <alignment horizontal="center" vertical="top" shrinkToFit="1"/>
    </xf>
    <xf numFmtId="0" fontId="8" fillId="0" borderId="2" xfId="7" applyFont="1" applyBorder="1" applyAlignment="1">
      <alignment horizontal="left" vertical="top" wrapText="1"/>
    </xf>
    <xf numFmtId="0" fontId="1" fillId="0" borderId="2" xfId="2" applyNumberFormat="1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/>
      <protection locked="0"/>
    </xf>
    <xf numFmtId="164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64" fontId="1" fillId="0" borderId="0" xfId="0" applyNumberFormat="1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2" xfId="10" applyNumberFormat="1" applyFont="1" applyBorder="1" applyAlignment="1" applyProtection="1"/>
    <xf numFmtId="0" fontId="1" fillId="0" borderId="2" xfId="11" applyNumberFormat="1" applyFont="1" applyBorder="1" applyAlignment="1" applyProtection="1">
      <alignment horizontal="center"/>
    </xf>
    <xf numFmtId="0" fontId="9" fillId="0" borderId="0" xfId="0" applyFont="1" applyAlignment="1"/>
    <xf numFmtId="0" fontId="1" fillId="2" borderId="2" xfId="8" applyNumberFormat="1" applyFont="1" applyFill="1" applyBorder="1" applyAlignment="1" applyProtection="1">
      <alignment horizontal="center" vertical="top" shrinkToFit="1"/>
    </xf>
    <xf numFmtId="165" fontId="1" fillId="2" borderId="2" xfId="8" applyNumberFormat="1" applyFont="1" applyFill="1" applyBorder="1" applyAlignment="1" applyProtection="1">
      <alignment horizontal="center" vertical="top" shrinkToFit="1"/>
    </xf>
    <xf numFmtId="164" fontId="1" fillId="2" borderId="2" xfId="0" applyNumberFormat="1" applyFont="1" applyFill="1" applyBorder="1" applyAlignment="1" applyProtection="1">
      <alignment vertical="top"/>
      <protection locked="0"/>
    </xf>
    <xf numFmtId="0" fontId="1" fillId="2" borderId="2" xfId="5" applyNumberFormat="1" applyFont="1" applyFill="1" applyBorder="1" applyAlignment="1" applyProtection="1">
      <alignment horizontal="center" vertical="top"/>
    </xf>
    <xf numFmtId="0" fontId="1" fillId="2" borderId="2" xfId="5" applyNumberFormat="1" applyFont="1" applyFill="1" applyBorder="1" applyAlignment="1" applyProtection="1">
      <alignment horizontal="center"/>
    </xf>
    <xf numFmtId="164" fontId="1" fillId="2" borderId="2" xfId="5" applyNumberFormat="1" applyFont="1" applyFill="1" applyBorder="1" applyAlignment="1" applyProtection="1">
      <alignment horizontal="center" vertical="top"/>
    </xf>
    <xf numFmtId="164" fontId="1" fillId="2" borderId="2" xfId="5" applyNumberFormat="1" applyFont="1" applyFill="1" applyBorder="1" applyAlignment="1" applyProtection="1">
      <alignment horizontal="right" vertical="top"/>
    </xf>
    <xf numFmtId="164" fontId="1" fillId="2" borderId="2" xfId="9" applyNumberFormat="1" applyFont="1" applyFill="1" applyBorder="1" applyAlignment="1" applyProtection="1">
      <alignment horizontal="right" vertical="top" shrinkToFit="1"/>
    </xf>
    <xf numFmtId="164" fontId="1" fillId="2" borderId="2" xfId="9" applyNumberFormat="1" applyFont="1" applyFill="1" applyBorder="1" applyAlignment="1" applyProtection="1">
      <alignment horizontal="right" shrinkToFit="1"/>
    </xf>
    <xf numFmtId="0" fontId="1" fillId="0" borderId="2" xfId="8" applyNumberFormat="1" applyFont="1" applyFill="1" applyBorder="1" applyAlignment="1" applyProtection="1">
      <alignment horizontal="center" vertical="top" shrinkToFit="1"/>
    </xf>
    <xf numFmtId="0" fontId="1" fillId="0" borderId="2" xfId="5" applyNumberFormat="1" applyFont="1" applyFill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vertical="top"/>
      <protection locked="0"/>
    </xf>
    <xf numFmtId="164" fontId="1" fillId="0" borderId="2" xfId="5" applyNumberFormat="1" applyFont="1" applyFill="1" applyBorder="1" applyAlignment="1" applyProtection="1">
      <alignment horizontal="right" vertical="top"/>
    </xf>
    <xf numFmtId="164" fontId="1" fillId="0" borderId="2" xfId="9" applyNumberFormat="1" applyFont="1" applyFill="1" applyBorder="1" applyAlignment="1" applyProtection="1">
      <alignment horizontal="right" vertical="top" shrinkToFit="1"/>
    </xf>
    <xf numFmtId="164" fontId="1" fillId="0" borderId="2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right"/>
      <protection locked="0"/>
    </xf>
    <xf numFmtId="0" fontId="1" fillId="0" borderId="2" xfId="2" applyNumberFormat="1" applyFont="1" applyBorder="1" applyAlignment="1" applyProtection="1">
      <alignment horizontal="center" vertical="top" wrapText="1"/>
    </xf>
    <xf numFmtId="0" fontId="1" fillId="0" borderId="2" xfId="2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right" vertical="top"/>
      <protection locked="0"/>
    </xf>
    <xf numFmtId="0" fontId="2" fillId="0" borderId="0" xfId="1" applyNumberFormat="1" applyFont="1" applyBorder="1" applyAlignment="1" applyProtection="1">
      <alignment horizontal="center"/>
    </xf>
    <xf numFmtId="0" fontId="2" fillId="0" borderId="0" xfId="1" applyNumberFormat="1" applyFont="1" applyBorder="1" applyAlignment="1" applyProtection="1">
      <alignment horizontal="center" vertical="top" wrapText="1"/>
    </xf>
    <xf numFmtId="0" fontId="4" fillId="0" borderId="2" xfId="2" applyNumberFormat="1" applyFont="1" applyBorder="1" applyAlignment="1" applyProtection="1">
      <alignment horizontal="center" vertical="top" wrapText="1"/>
    </xf>
    <xf numFmtId="0" fontId="4" fillId="0" borderId="2" xfId="3" applyNumberFormat="1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1" fillId="0" borderId="2" xfId="4" applyNumberFormat="1" applyFont="1" applyBorder="1" applyAlignment="1" applyProtection="1">
      <alignment horizontal="center" vertical="top" wrapText="1"/>
    </xf>
  </cellXfs>
  <cellStyles count="16">
    <cellStyle name="st35" xfId="7" xr:uid="{00000000-0005-0000-0000-000000000000}"/>
    <cellStyle name="xl23" xfId="1" xr:uid="{00000000-0005-0000-0000-000001000000}"/>
    <cellStyle name="xl27" xfId="2" xr:uid="{00000000-0005-0000-0000-000002000000}"/>
    <cellStyle name="xl28" xfId="5" xr:uid="{00000000-0005-0000-0000-000003000000}"/>
    <cellStyle name="xl30" xfId="6" xr:uid="{00000000-0005-0000-0000-000004000000}"/>
    <cellStyle name="xl31" xfId="10" xr:uid="{00000000-0005-0000-0000-000005000000}"/>
    <cellStyle name="xl32" xfId="12" xr:uid="{00000000-0005-0000-0000-000006000000}"/>
    <cellStyle name="xl34" xfId="14" xr:uid="{00000000-0005-0000-0000-000007000000}"/>
    <cellStyle name="xl35" xfId="3" xr:uid="{00000000-0005-0000-0000-000008000000}"/>
    <cellStyle name="xl36" xfId="11" xr:uid="{00000000-0005-0000-0000-000009000000}"/>
    <cellStyle name="xl37" xfId="4" xr:uid="{00000000-0005-0000-0000-00000A000000}"/>
    <cellStyle name="xl38" xfId="8" xr:uid="{00000000-0005-0000-0000-00000B000000}"/>
    <cellStyle name="xl40" xfId="9" xr:uid="{00000000-0005-0000-0000-00000C000000}"/>
    <cellStyle name="xl41" xfId="13" xr:uid="{00000000-0005-0000-0000-00000D000000}"/>
    <cellStyle name="xl42" xfId="15" xr:uid="{00000000-0005-0000-0000-00000E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topLeftCell="A57" zoomScaleNormal="100" zoomScaleSheetLayoutView="96" workbookViewId="0">
      <selection activeCell="C64" sqref="C64"/>
    </sheetView>
  </sheetViews>
  <sheetFormatPr defaultRowHeight="15" x14ac:dyDescent="0.25"/>
  <cols>
    <col min="1" max="1" width="7.7109375" style="9" customWidth="1"/>
    <col min="2" max="2" width="41" style="9" customWidth="1"/>
    <col min="3" max="3" width="13.7109375" style="9" customWidth="1"/>
    <col min="4" max="4" width="8.42578125" style="9" customWidth="1"/>
    <col min="5" max="5" width="8.28515625" style="9" customWidth="1"/>
    <col min="6" max="6" width="9.28515625" style="9" customWidth="1"/>
    <col min="7" max="8" width="9" style="9" customWidth="1"/>
    <col min="9" max="9" width="11" style="9" customWidth="1"/>
    <col min="10" max="10" width="10.85546875" style="35" customWidth="1"/>
    <col min="11" max="11" width="11.140625" style="35" customWidth="1"/>
    <col min="12" max="12" width="12.7109375" style="35" customWidth="1"/>
    <col min="13" max="13" width="11.28515625" style="35" customWidth="1"/>
    <col min="14" max="14" width="8.7109375" style="24" customWidth="1"/>
    <col min="15" max="16384" width="9.140625" style="24"/>
  </cols>
  <sheetData>
    <row r="1" spans="1:20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20" ht="27.75" customHeight="1" x14ac:dyDescent="0.25">
      <c r="A2" s="57" t="s">
        <v>123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20" ht="28.5" customHeight="1" x14ac:dyDescent="0.25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20" ht="52.5" customHeight="1" x14ac:dyDescent="0.25">
      <c r="A4" s="59" t="s">
        <v>124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20" ht="30.75" customHeight="1" x14ac:dyDescent="0.25">
      <c r="A5" s="60" t="s">
        <v>1</v>
      </c>
      <c r="B5" s="60" t="s">
        <v>30</v>
      </c>
      <c r="C5" s="61" t="s">
        <v>38</v>
      </c>
      <c r="D5" s="62" t="s">
        <v>2</v>
      </c>
      <c r="E5" s="62"/>
      <c r="F5" s="62"/>
      <c r="G5" s="62"/>
      <c r="H5" s="62"/>
      <c r="I5" s="63" t="s">
        <v>3</v>
      </c>
      <c r="J5" s="63"/>
      <c r="K5" s="63"/>
      <c r="L5" s="63"/>
      <c r="M5" s="63"/>
    </row>
    <row r="6" spans="1:20" ht="19.5" customHeight="1" x14ac:dyDescent="0.25">
      <c r="A6" s="60"/>
      <c r="B6" s="60"/>
      <c r="C6" s="61"/>
      <c r="D6" s="62"/>
      <c r="E6" s="62"/>
      <c r="F6" s="62"/>
      <c r="G6" s="62"/>
      <c r="H6" s="62"/>
      <c r="I6" s="55" t="s">
        <v>4</v>
      </c>
      <c r="J6" s="55"/>
      <c r="K6" s="55"/>
      <c r="L6" s="55"/>
      <c r="M6" s="55"/>
    </row>
    <row r="7" spans="1:20" ht="24.75" customHeight="1" x14ac:dyDescent="0.25">
      <c r="A7" s="60"/>
      <c r="B7" s="60"/>
      <c r="C7" s="61"/>
      <c r="D7" s="55" t="s">
        <v>125</v>
      </c>
      <c r="E7" s="55" t="s">
        <v>126</v>
      </c>
      <c r="F7" s="55" t="s">
        <v>5</v>
      </c>
      <c r="G7" s="55"/>
      <c r="H7" s="55"/>
      <c r="I7" s="55" t="s">
        <v>125</v>
      </c>
      <c r="J7" s="56" t="s">
        <v>126</v>
      </c>
      <c r="K7" s="56" t="s">
        <v>5</v>
      </c>
      <c r="L7" s="56"/>
      <c r="M7" s="56"/>
    </row>
    <row r="8" spans="1:20" ht="24.75" customHeight="1" x14ac:dyDescent="0.25">
      <c r="A8" s="60"/>
      <c r="B8" s="60"/>
      <c r="C8" s="61"/>
      <c r="D8" s="55"/>
      <c r="E8" s="55"/>
      <c r="F8" s="23" t="s">
        <v>51</v>
      </c>
      <c r="G8" s="23" t="s">
        <v>78</v>
      </c>
      <c r="H8" s="23" t="s">
        <v>127</v>
      </c>
      <c r="I8" s="55"/>
      <c r="J8" s="56"/>
      <c r="K8" s="30" t="s">
        <v>51</v>
      </c>
      <c r="L8" s="30" t="s">
        <v>78</v>
      </c>
      <c r="M8" s="30" t="s">
        <v>127</v>
      </c>
    </row>
    <row r="9" spans="1:20" x14ac:dyDescent="0.25">
      <c r="A9" s="1">
        <v>1</v>
      </c>
      <c r="B9" s="1">
        <v>2</v>
      </c>
      <c r="C9" s="1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31">
        <v>10</v>
      </c>
      <c r="K9" s="31">
        <v>11</v>
      </c>
      <c r="L9" s="31">
        <v>12</v>
      </c>
      <c r="M9" s="31">
        <v>13</v>
      </c>
    </row>
    <row r="10" spans="1:20" ht="48" customHeight="1" x14ac:dyDescent="0.25">
      <c r="A10" s="16" t="s">
        <v>6</v>
      </c>
      <c r="B10" s="18" t="s">
        <v>7</v>
      </c>
      <c r="C10" s="16"/>
      <c r="D10" s="19" t="s">
        <v>11</v>
      </c>
      <c r="E10" s="19" t="s">
        <v>8</v>
      </c>
      <c r="F10" s="19" t="s">
        <v>8</v>
      </c>
      <c r="G10" s="19" t="s">
        <v>8</v>
      </c>
      <c r="H10" s="19" t="s">
        <v>8</v>
      </c>
      <c r="I10" s="25">
        <f>I11</f>
        <v>11187.8</v>
      </c>
      <c r="J10" s="25">
        <f t="shared" ref="J10:M10" si="0">J11</f>
        <v>11154.599999999999</v>
      </c>
      <c r="K10" s="25">
        <f t="shared" si="0"/>
        <v>12498.9</v>
      </c>
      <c r="L10" s="25">
        <f t="shared" si="0"/>
        <v>12998.8</v>
      </c>
      <c r="M10" s="25">
        <f t="shared" si="0"/>
        <v>13518.8</v>
      </c>
    </row>
    <row r="11" spans="1:20" ht="16.5" customHeight="1" x14ac:dyDescent="0.25">
      <c r="A11" s="14" t="s">
        <v>9</v>
      </c>
      <c r="B11" s="15" t="s">
        <v>34</v>
      </c>
      <c r="C11" s="16"/>
      <c r="D11" s="19" t="s">
        <v>11</v>
      </c>
      <c r="E11" s="19" t="s">
        <v>8</v>
      </c>
      <c r="F11" s="19" t="s">
        <v>8</v>
      </c>
      <c r="G11" s="19" t="s">
        <v>8</v>
      </c>
      <c r="H11" s="19" t="s">
        <v>8</v>
      </c>
      <c r="I11" s="26">
        <f>I12+I13</f>
        <v>11187.8</v>
      </c>
      <c r="J11" s="26">
        <f t="shared" ref="J11:M11" si="1">J12+J13</f>
        <v>11154.599999999999</v>
      </c>
      <c r="K11" s="26">
        <f t="shared" si="1"/>
        <v>12498.9</v>
      </c>
      <c r="L11" s="26">
        <f t="shared" si="1"/>
        <v>12998.8</v>
      </c>
      <c r="M11" s="26">
        <f t="shared" si="1"/>
        <v>13518.8</v>
      </c>
    </row>
    <row r="12" spans="1:20" ht="17.25" customHeight="1" x14ac:dyDescent="0.25">
      <c r="A12" s="14" t="s">
        <v>54</v>
      </c>
      <c r="B12" s="15" t="s">
        <v>44</v>
      </c>
      <c r="C12" s="16" t="s">
        <v>122</v>
      </c>
      <c r="D12" s="39">
        <v>513</v>
      </c>
      <c r="E12" s="39">
        <v>568.70000000000005</v>
      </c>
      <c r="F12" s="27">
        <v>510</v>
      </c>
      <c r="G12" s="27">
        <v>530</v>
      </c>
      <c r="H12" s="27">
        <v>536</v>
      </c>
      <c r="I12" s="26">
        <v>5437.8</v>
      </c>
      <c r="J12" s="41">
        <v>5470.9</v>
      </c>
      <c r="K12" s="41">
        <v>6043.5</v>
      </c>
      <c r="L12" s="41">
        <v>6285.2</v>
      </c>
      <c r="M12" s="41">
        <v>6536.7</v>
      </c>
    </row>
    <row r="13" spans="1:20" ht="30" customHeight="1" x14ac:dyDescent="0.25">
      <c r="A13" s="14" t="s">
        <v>55</v>
      </c>
      <c r="B13" s="15" t="s">
        <v>43</v>
      </c>
      <c r="C13" s="17" t="s">
        <v>39</v>
      </c>
      <c r="D13" s="39">
        <v>2542</v>
      </c>
      <c r="E13" s="40">
        <v>2460</v>
      </c>
      <c r="F13" s="28">
        <v>2436</v>
      </c>
      <c r="G13" s="28">
        <v>2480</v>
      </c>
      <c r="H13" s="28">
        <v>2485</v>
      </c>
      <c r="I13" s="26">
        <v>5750</v>
      </c>
      <c r="J13" s="41">
        <v>5683.7</v>
      </c>
      <c r="K13" s="41">
        <v>6455.4</v>
      </c>
      <c r="L13" s="41">
        <v>6713.6</v>
      </c>
      <c r="M13" s="41">
        <v>6982.1</v>
      </c>
    </row>
    <row r="14" spans="1:20" ht="62.25" customHeight="1" x14ac:dyDescent="0.25">
      <c r="A14" s="1" t="s">
        <v>10</v>
      </c>
      <c r="B14" s="2" t="s">
        <v>49</v>
      </c>
      <c r="C14" s="1"/>
      <c r="D14" s="42" t="s">
        <v>11</v>
      </c>
      <c r="E14" s="19" t="s">
        <v>8</v>
      </c>
      <c r="F14" s="42" t="s">
        <v>8</v>
      </c>
      <c r="G14" s="42" t="s">
        <v>8</v>
      </c>
      <c r="H14" s="42" t="s">
        <v>8</v>
      </c>
      <c r="I14" s="44">
        <f>I15+I33+I38</f>
        <v>962691.39999999991</v>
      </c>
      <c r="J14" s="50">
        <f>J15+J33+J38</f>
        <v>994640.3</v>
      </c>
      <c r="K14" s="41">
        <f>K15+K33+K38</f>
        <v>965209.2</v>
      </c>
      <c r="L14" s="41">
        <f>L15+L33+L38</f>
        <v>784669.10000000021</v>
      </c>
      <c r="M14" s="41">
        <f>M15+M33+M38</f>
        <v>786623.29999999993</v>
      </c>
      <c r="O14" s="13"/>
      <c r="P14" s="13"/>
      <c r="Q14" s="13"/>
      <c r="R14" s="13"/>
      <c r="S14" s="13"/>
      <c r="T14" s="13"/>
    </row>
    <row r="15" spans="1:20" ht="21" customHeight="1" x14ac:dyDescent="0.25">
      <c r="A15" s="1" t="s">
        <v>12</v>
      </c>
      <c r="B15" s="2" t="s">
        <v>31</v>
      </c>
      <c r="C15" s="1"/>
      <c r="D15" s="42" t="s">
        <v>8</v>
      </c>
      <c r="E15" s="19" t="s">
        <v>8</v>
      </c>
      <c r="F15" s="42" t="s">
        <v>8</v>
      </c>
      <c r="G15" s="42" t="s">
        <v>8</v>
      </c>
      <c r="H15" s="42" t="s">
        <v>8</v>
      </c>
      <c r="I15" s="45">
        <f>I16+I17+I18+I19+I20+I21+I22+I23+I24+I25+I26+I27+I28+I29+I30+I32</f>
        <v>757670.39999999991</v>
      </c>
      <c r="J15" s="51">
        <f>J16+J17+J18+J19+J20+J21+J22+J23+J24+J25+J26+J27+J28+J29+J30+J32+J31</f>
        <v>775565.6</v>
      </c>
      <c r="K15" s="45">
        <f>K16+K17+K18+K19+K20+K21+K22+K23+K24+K25+K26+K27+K28+K29+K30+K32+K31</f>
        <v>729956.5</v>
      </c>
      <c r="L15" s="45">
        <f>L16+L17+L18+L19+L20+L21+L22+L23+L24+L25+L26+L27+L28+L29+L30+L32+L31</f>
        <v>554289.70000000019</v>
      </c>
      <c r="M15" s="45">
        <f>M16+M17+M18+M19+M20+M21+M22+M23+M24+M25+M26+M27+M28+M29+M30+M32+M31</f>
        <v>554941.1</v>
      </c>
    </row>
    <row r="16" spans="1:20" ht="45" x14ac:dyDescent="0.25">
      <c r="A16" s="3" t="s">
        <v>56</v>
      </c>
      <c r="B16" s="5" t="s">
        <v>13</v>
      </c>
      <c r="C16" s="4" t="s">
        <v>41</v>
      </c>
      <c r="D16" s="39">
        <v>544</v>
      </c>
      <c r="E16" s="48">
        <v>531</v>
      </c>
      <c r="F16" s="39">
        <v>515</v>
      </c>
      <c r="G16" s="39">
        <v>515</v>
      </c>
      <c r="H16" s="39">
        <v>515</v>
      </c>
      <c r="I16" s="46">
        <v>156777.5</v>
      </c>
      <c r="J16" s="50">
        <v>163318.79999999999</v>
      </c>
      <c r="K16" s="41">
        <v>150551.20000000001</v>
      </c>
      <c r="L16" s="41">
        <v>93556.800000000003</v>
      </c>
      <c r="M16" s="41">
        <v>93537.600000000006</v>
      </c>
    </row>
    <row r="17" spans="1:20" ht="61.5" customHeight="1" x14ac:dyDescent="0.25">
      <c r="A17" s="3" t="s">
        <v>57</v>
      </c>
      <c r="B17" s="6" t="s">
        <v>52</v>
      </c>
      <c r="C17" s="4" t="s">
        <v>41</v>
      </c>
      <c r="D17" s="39">
        <v>2</v>
      </c>
      <c r="E17" s="48">
        <v>2</v>
      </c>
      <c r="F17" s="39">
        <v>1</v>
      </c>
      <c r="G17" s="39">
        <v>1</v>
      </c>
      <c r="H17" s="39">
        <v>1</v>
      </c>
      <c r="I17" s="46">
        <v>1204.9000000000001</v>
      </c>
      <c r="J17" s="50">
        <v>1218.4000000000001</v>
      </c>
      <c r="K17" s="41">
        <v>1182</v>
      </c>
      <c r="L17" s="41">
        <v>1180.8</v>
      </c>
      <c r="M17" s="41">
        <v>1180.5999999999999</v>
      </c>
    </row>
    <row r="18" spans="1:20" ht="33.75" customHeight="1" x14ac:dyDescent="0.25">
      <c r="A18" s="3" t="s">
        <v>58</v>
      </c>
      <c r="B18" s="5" t="s">
        <v>14</v>
      </c>
      <c r="C18" s="4" t="s">
        <v>41</v>
      </c>
      <c r="D18" s="39">
        <v>715</v>
      </c>
      <c r="E18" s="48">
        <v>708</v>
      </c>
      <c r="F18" s="39">
        <v>696</v>
      </c>
      <c r="G18" s="39">
        <v>696</v>
      </c>
      <c r="H18" s="39">
        <v>696</v>
      </c>
      <c r="I18" s="46">
        <v>208420.6</v>
      </c>
      <c r="J18" s="50">
        <v>217918.6</v>
      </c>
      <c r="K18" s="41">
        <v>207248.8</v>
      </c>
      <c r="L18" s="41">
        <v>129458.3</v>
      </c>
      <c r="M18" s="41">
        <v>129467.9</v>
      </c>
    </row>
    <row r="19" spans="1:20" ht="60" customHeight="1" x14ac:dyDescent="0.25">
      <c r="A19" s="3" t="s">
        <v>59</v>
      </c>
      <c r="B19" s="6" t="s">
        <v>16</v>
      </c>
      <c r="C19" s="4" t="s">
        <v>41</v>
      </c>
      <c r="D19" s="39">
        <v>3</v>
      </c>
      <c r="E19" s="48">
        <v>2</v>
      </c>
      <c r="F19" s="39">
        <v>2</v>
      </c>
      <c r="G19" s="39">
        <v>2</v>
      </c>
      <c r="H19" s="39">
        <v>2</v>
      </c>
      <c r="I19" s="46">
        <v>2217.5</v>
      </c>
      <c r="J19" s="50">
        <v>1487.9</v>
      </c>
      <c r="K19" s="41">
        <v>799.6</v>
      </c>
      <c r="L19" s="41">
        <v>797.6</v>
      </c>
      <c r="M19" s="41">
        <v>798.1</v>
      </c>
    </row>
    <row r="20" spans="1:20" ht="31.5" customHeight="1" x14ac:dyDescent="0.25">
      <c r="A20" s="3" t="s">
        <v>60</v>
      </c>
      <c r="B20" s="5" t="s">
        <v>17</v>
      </c>
      <c r="C20" s="4" t="s">
        <v>41</v>
      </c>
      <c r="D20" s="39">
        <v>155</v>
      </c>
      <c r="E20" s="48">
        <v>160</v>
      </c>
      <c r="F20" s="39">
        <v>138</v>
      </c>
      <c r="G20" s="39">
        <v>138</v>
      </c>
      <c r="H20" s="39">
        <v>138</v>
      </c>
      <c r="I20" s="46">
        <v>44471.3</v>
      </c>
      <c r="J20" s="50">
        <v>49700.9</v>
      </c>
      <c r="K20" s="41">
        <v>47360.3</v>
      </c>
      <c r="L20" s="41">
        <v>29809.3</v>
      </c>
      <c r="M20" s="41">
        <v>29850.7</v>
      </c>
    </row>
    <row r="21" spans="1:20" ht="63" customHeight="1" x14ac:dyDescent="0.25">
      <c r="A21" s="3" t="s">
        <v>61</v>
      </c>
      <c r="B21" s="6" t="s">
        <v>18</v>
      </c>
      <c r="C21" s="4" t="s">
        <v>41</v>
      </c>
      <c r="D21" s="39">
        <v>0</v>
      </c>
      <c r="E21" s="48">
        <v>0</v>
      </c>
      <c r="F21" s="39">
        <f>E21</f>
        <v>0</v>
      </c>
      <c r="G21" s="39">
        <f>E21</f>
        <v>0</v>
      </c>
      <c r="H21" s="39">
        <f>E21</f>
        <v>0</v>
      </c>
      <c r="I21" s="46">
        <v>0</v>
      </c>
      <c r="J21" s="50">
        <v>0</v>
      </c>
      <c r="K21" s="41">
        <v>0</v>
      </c>
      <c r="L21" s="41">
        <v>0</v>
      </c>
      <c r="M21" s="41">
        <v>0</v>
      </c>
      <c r="O21" s="12"/>
      <c r="P21" s="12"/>
      <c r="Q21" s="12"/>
      <c r="R21" s="10"/>
      <c r="S21" s="10"/>
      <c r="T21" s="10"/>
    </row>
    <row r="22" spans="1:20" ht="45" x14ac:dyDescent="0.25">
      <c r="A22" s="3" t="s">
        <v>62</v>
      </c>
      <c r="B22" s="5" t="s">
        <v>19</v>
      </c>
      <c r="C22" s="4" t="s">
        <v>41</v>
      </c>
      <c r="D22" s="39">
        <v>40</v>
      </c>
      <c r="E22" s="48">
        <v>40</v>
      </c>
      <c r="F22" s="39">
        <v>42</v>
      </c>
      <c r="G22" s="39">
        <v>42</v>
      </c>
      <c r="H22" s="39">
        <v>42</v>
      </c>
      <c r="I22" s="46">
        <v>3179.6</v>
      </c>
      <c r="J22" s="50">
        <v>3230.2</v>
      </c>
      <c r="K22" s="41">
        <v>4561.1000000000004</v>
      </c>
      <c r="L22" s="41">
        <v>4572.2</v>
      </c>
      <c r="M22" s="41">
        <v>4626.6000000000004</v>
      </c>
    </row>
    <row r="23" spans="1:20" ht="45.75" customHeight="1" x14ac:dyDescent="0.25">
      <c r="A23" s="3" t="s">
        <v>63</v>
      </c>
      <c r="B23" s="5" t="s">
        <v>20</v>
      </c>
      <c r="C23" s="4" t="s">
        <v>41</v>
      </c>
      <c r="D23" s="39">
        <v>120</v>
      </c>
      <c r="E23" s="48">
        <v>115</v>
      </c>
      <c r="F23" s="39">
        <v>109</v>
      </c>
      <c r="G23" s="39">
        <v>109</v>
      </c>
      <c r="H23" s="39">
        <v>109</v>
      </c>
      <c r="I23" s="46">
        <v>52690.8</v>
      </c>
      <c r="J23" s="50">
        <v>51445.3</v>
      </c>
      <c r="K23" s="41">
        <v>55448.5</v>
      </c>
      <c r="L23" s="41">
        <v>52789</v>
      </c>
      <c r="M23" s="41">
        <v>52943.7</v>
      </c>
    </row>
    <row r="24" spans="1:20" ht="48" customHeight="1" x14ac:dyDescent="0.25">
      <c r="A24" s="3" t="s">
        <v>64</v>
      </c>
      <c r="B24" s="5" t="s">
        <v>21</v>
      </c>
      <c r="C24" s="4" t="s">
        <v>41</v>
      </c>
      <c r="D24" s="39">
        <v>560</v>
      </c>
      <c r="E24" s="48">
        <v>529</v>
      </c>
      <c r="F24" s="39">
        <v>516</v>
      </c>
      <c r="G24" s="39">
        <v>516</v>
      </c>
      <c r="H24" s="39">
        <v>516</v>
      </c>
      <c r="I24" s="46">
        <v>210526.2</v>
      </c>
      <c r="J24" s="50">
        <v>206627.9</v>
      </c>
      <c r="K24" s="41">
        <v>177415.6</v>
      </c>
      <c r="L24" s="41">
        <v>158592.5</v>
      </c>
      <c r="M24" s="41">
        <v>158659.29999999999</v>
      </c>
    </row>
    <row r="25" spans="1:20" ht="30.75" customHeight="1" x14ac:dyDescent="0.25">
      <c r="A25" s="3" t="s">
        <v>65</v>
      </c>
      <c r="B25" s="5" t="s">
        <v>40</v>
      </c>
      <c r="C25" s="4" t="s">
        <v>41</v>
      </c>
      <c r="D25" s="39">
        <v>1033</v>
      </c>
      <c r="E25" s="48">
        <v>1195</v>
      </c>
      <c r="F25" s="39">
        <v>1112</v>
      </c>
      <c r="G25" s="39">
        <v>1112</v>
      </c>
      <c r="H25" s="39">
        <v>1112</v>
      </c>
      <c r="I25" s="46">
        <v>48083.9</v>
      </c>
      <c r="J25" s="50">
        <v>44047.3</v>
      </c>
      <c r="K25" s="41">
        <v>47410.5</v>
      </c>
      <c r="L25" s="41">
        <v>44480.9</v>
      </c>
      <c r="M25" s="41">
        <v>44482.9</v>
      </c>
    </row>
    <row r="26" spans="1:20" ht="45.75" customHeight="1" x14ac:dyDescent="0.25">
      <c r="A26" s="3" t="s">
        <v>77</v>
      </c>
      <c r="B26" s="5" t="s">
        <v>23</v>
      </c>
      <c r="C26" s="4" t="s">
        <v>50</v>
      </c>
      <c r="D26" s="39">
        <v>11377</v>
      </c>
      <c r="E26" s="48">
        <v>11611</v>
      </c>
      <c r="F26" s="39">
        <v>12432</v>
      </c>
      <c r="G26" s="39">
        <v>12432</v>
      </c>
      <c r="H26" s="39">
        <v>12432</v>
      </c>
      <c r="I26" s="46">
        <v>6765.8</v>
      </c>
      <c r="J26" s="50">
        <v>6647.6</v>
      </c>
      <c r="K26" s="41">
        <v>6587</v>
      </c>
      <c r="L26" s="41">
        <v>7719.6</v>
      </c>
      <c r="M26" s="41">
        <v>8028.4</v>
      </c>
    </row>
    <row r="27" spans="1:20" ht="45" x14ac:dyDescent="0.25">
      <c r="A27" s="3" t="s">
        <v>66</v>
      </c>
      <c r="B27" s="5" t="s">
        <v>45</v>
      </c>
      <c r="C27" s="4" t="s">
        <v>41</v>
      </c>
      <c r="D27" s="39">
        <v>28</v>
      </c>
      <c r="E27" s="48">
        <v>23</v>
      </c>
      <c r="F27" s="39">
        <v>23</v>
      </c>
      <c r="G27" s="39">
        <v>23</v>
      </c>
      <c r="H27" s="39">
        <v>23</v>
      </c>
      <c r="I27" s="46">
        <v>4263.7</v>
      </c>
      <c r="J27" s="50">
        <v>4705</v>
      </c>
      <c r="K27" s="41">
        <v>4879</v>
      </c>
      <c r="L27" s="41">
        <v>4887.3</v>
      </c>
      <c r="M27" s="41">
        <v>4898.2</v>
      </c>
    </row>
    <row r="28" spans="1:20" ht="60" x14ac:dyDescent="0.25">
      <c r="A28" s="3" t="s">
        <v>67</v>
      </c>
      <c r="B28" s="5" t="s">
        <v>46</v>
      </c>
      <c r="C28" s="4" t="s">
        <v>41</v>
      </c>
      <c r="D28" s="39">
        <v>55</v>
      </c>
      <c r="E28" s="48">
        <v>55</v>
      </c>
      <c r="F28" s="39">
        <v>59</v>
      </c>
      <c r="G28" s="39">
        <v>59</v>
      </c>
      <c r="H28" s="39">
        <v>59</v>
      </c>
      <c r="I28" s="46">
        <v>14350.6</v>
      </c>
      <c r="J28" s="50">
        <v>14306</v>
      </c>
      <c r="K28" s="41">
        <v>14917.8</v>
      </c>
      <c r="L28" s="41">
        <v>14950.8</v>
      </c>
      <c r="M28" s="41">
        <v>14991.1</v>
      </c>
    </row>
    <row r="29" spans="1:20" ht="45" x14ac:dyDescent="0.25">
      <c r="A29" s="3" t="s">
        <v>68</v>
      </c>
      <c r="B29" s="5" t="s">
        <v>48</v>
      </c>
      <c r="C29" s="4" t="s">
        <v>41</v>
      </c>
      <c r="D29" s="39">
        <v>22</v>
      </c>
      <c r="E29" s="48">
        <v>23</v>
      </c>
      <c r="F29" s="39">
        <v>23</v>
      </c>
      <c r="G29" s="39">
        <v>23</v>
      </c>
      <c r="H29" s="39">
        <v>23</v>
      </c>
      <c r="I29" s="46">
        <v>2170.1</v>
      </c>
      <c r="J29" s="50">
        <v>4026.7</v>
      </c>
      <c r="K29" s="41">
        <v>4366</v>
      </c>
      <c r="L29" s="41">
        <v>4249.8</v>
      </c>
      <c r="M29" s="41">
        <v>4212.6000000000004</v>
      </c>
    </row>
    <row r="30" spans="1:20" ht="46.5" customHeight="1" x14ac:dyDescent="0.25">
      <c r="A30" s="3" t="s">
        <v>69</v>
      </c>
      <c r="B30" s="5" t="s">
        <v>47</v>
      </c>
      <c r="C30" s="4" t="s">
        <v>41</v>
      </c>
      <c r="D30" s="39">
        <v>13</v>
      </c>
      <c r="E30" s="48">
        <v>11</v>
      </c>
      <c r="F30" s="39">
        <v>11</v>
      </c>
      <c r="G30" s="39">
        <v>11</v>
      </c>
      <c r="H30" s="39">
        <v>11</v>
      </c>
      <c r="I30" s="46">
        <v>2197.3000000000002</v>
      </c>
      <c r="J30" s="50">
        <v>2871.4</v>
      </c>
      <c r="K30" s="41">
        <v>3000.6</v>
      </c>
      <c r="L30" s="41">
        <v>3007.8</v>
      </c>
      <c r="M30" s="41">
        <v>3016.5</v>
      </c>
    </row>
    <row r="31" spans="1:20" ht="46.5" customHeight="1" x14ac:dyDescent="0.25">
      <c r="A31" s="3" t="s">
        <v>103</v>
      </c>
      <c r="B31" s="5" t="s">
        <v>129</v>
      </c>
      <c r="C31" s="4" t="s">
        <v>41</v>
      </c>
      <c r="D31" s="39">
        <v>0</v>
      </c>
      <c r="E31" s="48">
        <v>14</v>
      </c>
      <c r="F31" s="39">
        <v>12</v>
      </c>
      <c r="G31" s="39">
        <v>12</v>
      </c>
      <c r="H31" s="39">
        <v>12</v>
      </c>
      <c r="I31" s="46">
        <v>0</v>
      </c>
      <c r="J31" s="50">
        <v>3230.4</v>
      </c>
      <c r="K31" s="41">
        <v>3378.5</v>
      </c>
      <c r="L31" s="41">
        <v>3387</v>
      </c>
      <c r="M31" s="41">
        <v>3396.9</v>
      </c>
    </row>
    <row r="32" spans="1:20" ht="46.5" customHeight="1" x14ac:dyDescent="0.25">
      <c r="A32" s="3" t="s">
        <v>128</v>
      </c>
      <c r="B32" s="5" t="s">
        <v>79</v>
      </c>
      <c r="C32" s="4" t="s">
        <v>80</v>
      </c>
      <c r="D32" s="39">
        <v>5</v>
      </c>
      <c r="E32" s="48">
        <v>10</v>
      </c>
      <c r="F32" s="39">
        <v>10</v>
      </c>
      <c r="G32" s="39">
        <v>10</v>
      </c>
      <c r="H32" s="39">
        <v>10</v>
      </c>
      <c r="I32" s="46">
        <v>350.6</v>
      </c>
      <c r="J32" s="50">
        <v>783.2</v>
      </c>
      <c r="K32" s="41">
        <v>850</v>
      </c>
      <c r="L32" s="41">
        <v>850</v>
      </c>
      <c r="M32" s="41">
        <v>850</v>
      </c>
    </row>
    <row r="33" spans="1:13" ht="23.25" customHeight="1" x14ac:dyDescent="0.25">
      <c r="A33" s="3" t="s">
        <v>35</v>
      </c>
      <c r="B33" s="5" t="s">
        <v>33</v>
      </c>
      <c r="C33" s="4"/>
      <c r="D33" s="39" t="s">
        <v>8</v>
      </c>
      <c r="E33" s="48" t="s">
        <v>8</v>
      </c>
      <c r="F33" s="39" t="s">
        <v>8</v>
      </c>
      <c r="G33" s="39" t="s">
        <v>8</v>
      </c>
      <c r="H33" s="39" t="s">
        <v>8</v>
      </c>
      <c r="I33" s="46">
        <f>I34+I35+I36+I37</f>
        <v>120224.09999999999</v>
      </c>
      <c r="J33" s="52">
        <f>J34+J35+J36+J37</f>
        <v>127596.8</v>
      </c>
      <c r="K33" s="46">
        <f>K34+K35+K36+K37</f>
        <v>137647.6</v>
      </c>
      <c r="L33" s="46">
        <f>L34+L35+L36+L37</f>
        <v>132169.4</v>
      </c>
      <c r="M33" s="46">
        <f>M34+M35+M36+M37</f>
        <v>133036.29999999999</v>
      </c>
    </row>
    <row r="34" spans="1:13" ht="59.25" customHeight="1" x14ac:dyDescent="0.25">
      <c r="A34" s="3" t="s">
        <v>70</v>
      </c>
      <c r="B34" s="5" t="s">
        <v>29</v>
      </c>
      <c r="C34" s="4" t="s">
        <v>37</v>
      </c>
      <c r="D34" s="39">
        <v>10341</v>
      </c>
      <c r="E34" s="48">
        <v>10341</v>
      </c>
      <c r="F34" s="39">
        <v>10341</v>
      </c>
      <c r="G34" s="39">
        <v>10341</v>
      </c>
      <c r="H34" s="39">
        <v>10341</v>
      </c>
      <c r="I34" s="46">
        <v>13670.2</v>
      </c>
      <c r="J34" s="50">
        <v>14588.7</v>
      </c>
      <c r="K34" s="41">
        <v>15610.6</v>
      </c>
      <c r="L34" s="41">
        <v>15760.6</v>
      </c>
      <c r="M34" s="41">
        <v>15878.4</v>
      </c>
    </row>
    <row r="35" spans="1:13" ht="45" x14ac:dyDescent="0.25">
      <c r="A35" s="3" t="s">
        <v>71</v>
      </c>
      <c r="B35" s="5" t="s">
        <v>22</v>
      </c>
      <c r="C35" s="4" t="s">
        <v>41</v>
      </c>
      <c r="D35" s="39">
        <v>449</v>
      </c>
      <c r="E35" s="48">
        <v>418</v>
      </c>
      <c r="F35" s="39">
        <v>418</v>
      </c>
      <c r="G35" s="39">
        <v>418</v>
      </c>
      <c r="H35" s="39">
        <v>418</v>
      </c>
      <c r="I35" s="46">
        <v>50721</v>
      </c>
      <c r="J35" s="50">
        <v>54865.599999999999</v>
      </c>
      <c r="K35" s="41">
        <v>58876.4</v>
      </c>
      <c r="L35" s="41">
        <v>59200.4</v>
      </c>
      <c r="M35" s="41">
        <v>59573.2</v>
      </c>
    </row>
    <row r="36" spans="1:13" ht="45" x14ac:dyDescent="0.25">
      <c r="A36" s="3" t="s">
        <v>72</v>
      </c>
      <c r="B36" s="5" t="s">
        <v>53</v>
      </c>
      <c r="C36" s="4" t="s">
        <v>76</v>
      </c>
      <c r="D36" s="39">
        <v>638</v>
      </c>
      <c r="E36" s="48">
        <v>495</v>
      </c>
      <c r="F36" s="39">
        <v>500</v>
      </c>
      <c r="G36" s="39">
        <v>500</v>
      </c>
      <c r="H36" s="39">
        <v>500</v>
      </c>
      <c r="I36" s="46">
        <v>4259.2</v>
      </c>
      <c r="J36" s="50">
        <v>5920</v>
      </c>
      <c r="K36" s="41">
        <v>6752.8</v>
      </c>
      <c r="L36" s="41">
        <v>1266.8</v>
      </c>
      <c r="M36" s="41">
        <v>1246.8</v>
      </c>
    </row>
    <row r="37" spans="1:13" ht="45" x14ac:dyDescent="0.25">
      <c r="A37" s="3" t="s">
        <v>73</v>
      </c>
      <c r="B37" s="5" t="s">
        <v>24</v>
      </c>
      <c r="C37" s="4" t="s">
        <v>36</v>
      </c>
      <c r="D37" s="39">
        <v>75970</v>
      </c>
      <c r="E37" s="48">
        <v>74500</v>
      </c>
      <c r="F37" s="39">
        <v>74500</v>
      </c>
      <c r="G37" s="39">
        <v>74500</v>
      </c>
      <c r="H37" s="39">
        <v>74500</v>
      </c>
      <c r="I37" s="46">
        <v>51573.7</v>
      </c>
      <c r="J37" s="50">
        <v>52222.5</v>
      </c>
      <c r="K37" s="41">
        <v>56407.8</v>
      </c>
      <c r="L37" s="41">
        <v>55941.599999999999</v>
      </c>
      <c r="M37" s="41">
        <v>56337.9</v>
      </c>
    </row>
    <row r="38" spans="1:13" x14ac:dyDescent="0.25">
      <c r="A38" s="3" t="s">
        <v>15</v>
      </c>
      <c r="B38" s="5" t="s">
        <v>32</v>
      </c>
      <c r="C38" s="4"/>
      <c r="D38" s="39" t="s">
        <v>8</v>
      </c>
      <c r="E38" s="48" t="s">
        <v>8</v>
      </c>
      <c r="F38" s="39" t="s">
        <v>8</v>
      </c>
      <c r="G38" s="39" t="s">
        <v>8</v>
      </c>
      <c r="H38" s="39" t="s">
        <v>8</v>
      </c>
      <c r="I38" s="46">
        <f>SUM(I39:I62)</f>
        <v>84796.900000000009</v>
      </c>
      <c r="J38" s="52">
        <f>SUM(J39:J62)</f>
        <v>91477.900000000009</v>
      </c>
      <c r="K38" s="46">
        <f>SUM(K39:K62)</f>
        <v>97605.1</v>
      </c>
      <c r="L38" s="46">
        <f>SUM(L39:L62)</f>
        <v>98210.000000000029</v>
      </c>
      <c r="M38" s="46">
        <f>SUM(M39:M62)</f>
        <v>98645.900000000023</v>
      </c>
    </row>
    <row r="39" spans="1:13" ht="60" x14ac:dyDescent="0.25">
      <c r="A39" s="3" t="s">
        <v>74</v>
      </c>
      <c r="B39" s="5" t="s">
        <v>25</v>
      </c>
      <c r="C39" s="1" t="s">
        <v>26</v>
      </c>
      <c r="D39" s="39">
        <v>8564</v>
      </c>
      <c r="E39" s="48">
        <v>9545</v>
      </c>
      <c r="F39" s="39">
        <v>7584</v>
      </c>
      <c r="G39" s="39">
        <v>7584</v>
      </c>
      <c r="H39" s="39">
        <v>7584</v>
      </c>
      <c r="I39" s="46">
        <v>17801.8</v>
      </c>
      <c r="J39" s="50">
        <v>19608.099999999999</v>
      </c>
      <c r="K39" s="41">
        <v>21128.799999999999</v>
      </c>
      <c r="L39" s="41">
        <v>21164.1</v>
      </c>
      <c r="M39" s="41">
        <v>21251.4</v>
      </c>
    </row>
    <row r="40" spans="1:13" ht="60" x14ac:dyDescent="0.25">
      <c r="A40" s="3" t="s">
        <v>75</v>
      </c>
      <c r="B40" s="5" t="s">
        <v>25</v>
      </c>
      <c r="C40" s="4" t="s">
        <v>41</v>
      </c>
      <c r="D40" s="39">
        <v>173</v>
      </c>
      <c r="E40" s="48">
        <v>180</v>
      </c>
      <c r="F40" s="39">
        <v>125</v>
      </c>
      <c r="G40" s="39">
        <v>125</v>
      </c>
      <c r="H40" s="39">
        <v>125</v>
      </c>
      <c r="I40" s="46">
        <v>9411.7000000000007</v>
      </c>
      <c r="J40" s="52">
        <v>13074.2</v>
      </c>
      <c r="K40" s="41">
        <v>10765.7</v>
      </c>
      <c r="L40" s="41">
        <v>10835.5</v>
      </c>
      <c r="M40" s="41">
        <v>10664.2</v>
      </c>
    </row>
    <row r="41" spans="1:13" ht="47.25" x14ac:dyDescent="0.25">
      <c r="A41" s="3" t="s">
        <v>104</v>
      </c>
      <c r="B41" s="29" t="s">
        <v>133</v>
      </c>
      <c r="C41" s="4" t="s">
        <v>41</v>
      </c>
      <c r="D41" s="39">
        <v>0</v>
      </c>
      <c r="E41" s="48">
        <v>0</v>
      </c>
      <c r="F41" s="39">
        <v>12</v>
      </c>
      <c r="G41" s="39">
        <v>12</v>
      </c>
      <c r="H41" s="39">
        <v>12</v>
      </c>
      <c r="I41" s="46">
        <v>0</v>
      </c>
      <c r="J41" s="52">
        <v>0</v>
      </c>
      <c r="K41" s="41">
        <v>1118.8</v>
      </c>
      <c r="L41" s="41">
        <v>1129.3</v>
      </c>
      <c r="M41" s="41">
        <v>1140.2</v>
      </c>
    </row>
    <row r="42" spans="1:13" ht="47.25" x14ac:dyDescent="0.25">
      <c r="A42" s="3" t="s">
        <v>105</v>
      </c>
      <c r="B42" s="29" t="s">
        <v>81</v>
      </c>
      <c r="C42" s="4" t="s">
        <v>41</v>
      </c>
      <c r="D42" s="39">
        <v>18</v>
      </c>
      <c r="E42" s="48">
        <v>20</v>
      </c>
      <c r="F42" s="39">
        <v>10</v>
      </c>
      <c r="G42" s="39">
        <v>10</v>
      </c>
      <c r="H42" s="39">
        <v>10</v>
      </c>
      <c r="I42" s="46">
        <v>3709.7</v>
      </c>
      <c r="J42" s="50">
        <v>1739.1</v>
      </c>
      <c r="K42" s="41">
        <v>1855</v>
      </c>
      <c r="L42" s="41">
        <v>1863.8</v>
      </c>
      <c r="M42" s="41">
        <v>1873.9</v>
      </c>
    </row>
    <row r="43" spans="1:13" ht="47.25" x14ac:dyDescent="0.25">
      <c r="A43" s="3" t="s">
        <v>102</v>
      </c>
      <c r="B43" s="29" t="s">
        <v>82</v>
      </c>
      <c r="C43" s="4" t="s">
        <v>41</v>
      </c>
      <c r="D43" s="39">
        <v>25</v>
      </c>
      <c r="E43" s="48">
        <v>54</v>
      </c>
      <c r="F43" s="39">
        <v>42</v>
      </c>
      <c r="G43" s="39">
        <v>42</v>
      </c>
      <c r="H43" s="39">
        <v>42</v>
      </c>
      <c r="I43" s="46">
        <v>1384.8</v>
      </c>
      <c r="J43" s="50">
        <v>4187</v>
      </c>
      <c r="K43" s="41">
        <v>3520</v>
      </c>
      <c r="L43" s="41">
        <v>3556.8</v>
      </c>
      <c r="M43" s="41">
        <v>3595</v>
      </c>
    </row>
    <row r="44" spans="1:13" ht="47.25" x14ac:dyDescent="0.25">
      <c r="A44" s="3" t="s">
        <v>106</v>
      </c>
      <c r="B44" s="29" t="s">
        <v>83</v>
      </c>
      <c r="C44" s="4" t="s">
        <v>41</v>
      </c>
      <c r="D44" s="39">
        <v>24</v>
      </c>
      <c r="E44" s="48">
        <v>0</v>
      </c>
      <c r="F44" s="39">
        <v>0</v>
      </c>
      <c r="G44" s="39">
        <v>0</v>
      </c>
      <c r="H44" s="39">
        <v>0</v>
      </c>
      <c r="I44" s="46">
        <v>2946.7</v>
      </c>
      <c r="J44" s="50">
        <v>0</v>
      </c>
      <c r="K44" s="41">
        <v>0</v>
      </c>
      <c r="L44" s="41">
        <v>0</v>
      </c>
      <c r="M44" s="41">
        <v>0</v>
      </c>
    </row>
    <row r="45" spans="1:13" ht="47.25" x14ac:dyDescent="0.25">
      <c r="A45" s="3" t="s">
        <v>107</v>
      </c>
      <c r="B45" s="29" t="s">
        <v>84</v>
      </c>
      <c r="C45" s="4" t="s">
        <v>41</v>
      </c>
      <c r="D45" s="39">
        <v>28</v>
      </c>
      <c r="E45" s="48">
        <v>20</v>
      </c>
      <c r="F45" s="39">
        <v>20</v>
      </c>
      <c r="G45" s="39">
        <v>20</v>
      </c>
      <c r="H45" s="39">
        <v>20</v>
      </c>
      <c r="I45" s="46">
        <v>2043.2</v>
      </c>
      <c r="J45" s="50">
        <v>1947.6</v>
      </c>
      <c r="K45" s="41">
        <v>2128.1</v>
      </c>
      <c r="L45" s="41">
        <v>2145.6999999999998</v>
      </c>
      <c r="M45" s="41">
        <v>2163.9</v>
      </c>
    </row>
    <row r="46" spans="1:13" ht="47.25" x14ac:dyDescent="0.25">
      <c r="A46" s="3" t="s">
        <v>108</v>
      </c>
      <c r="B46" s="29" t="s">
        <v>97</v>
      </c>
      <c r="C46" s="4" t="s">
        <v>41</v>
      </c>
      <c r="D46" s="39">
        <v>2</v>
      </c>
      <c r="E46" s="48">
        <v>12</v>
      </c>
      <c r="F46" s="39">
        <v>12</v>
      </c>
      <c r="G46" s="39">
        <v>12</v>
      </c>
      <c r="H46" s="39">
        <v>12</v>
      </c>
      <c r="I46" s="46">
        <v>301.3</v>
      </c>
      <c r="J46" s="50">
        <v>1780.8</v>
      </c>
      <c r="K46" s="41">
        <v>1909.6</v>
      </c>
      <c r="L46" s="41">
        <v>1920.1</v>
      </c>
      <c r="M46" s="41">
        <v>1931.1</v>
      </c>
    </row>
    <row r="47" spans="1:13" ht="47.25" x14ac:dyDescent="0.25">
      <c r="A47" s="3" t="s">
        <v>109</v>
      </c>
      <c r="B47" s="29" t="s">
        <v>85</v>
      </c>
      <c r="C47" s="4" t="s">
        <v>41</v>
      </c>
      <c r="D47" s="39">
        <v>23</v>
      </c>
      <c r="E47" s="48">
        <v>10</v>
      </c>
      <c r="F47" s="39">
        <v>20</v>
      </c>
      <c r="G47" s="39">
        <v>20</v>
      </c>
      <c r="H47" s="39">
        <v>20</v>
      </c>
      <c r="I47" s="46">
        <v>1322.6</v>
      </c>
      <c r="J47" s="50">
        <v>973.8</v>
      </c>
      <c r="K47" s="41">
        <v>2128.1</v>
      </c>
      <c r="L47" s="41">
        <v>2145.6999999999998</v>
      </c>
      <c r="M47" s="41">
        <v>2163.9</v>
      </c>
    </row>
    <row r="48" spans="1:13" ht="47.25" x14ac:dyDescent="0.25">
      <c r="A48" s="3" t="s">
        <v>110</v>
      </c>
      <c r="B48" s="29" t="s">
        <v>86</v>
      </c>
      <c r="C48" s="4" t="s">
        <v>41</v>
      </c>
      <c r="D48" s="39">
        <v>22</v>
      </c>
      <c r="E48" s="48">
        <v>23</v>
      </c>
      <c r="F48" s="39">
        <v>16</v>
      </c>
      <c r="G48" s="39">
        <v>16</v>
      </c>
      <c r="H48" s="39">
        <v>16</v>
      </c>
      <c r="I48" s="46">
        <v>5002.1000000000004</v>
      </c>
      <c r="J48" s="50">
        <v>5111.1000000000004</v>
      </c>
      <c r="K48" s="41">
        <v>4755.3</v>
      </c>
      <c r="L48" s="41">
        <v>4769.3</v>
      </c>
      <c r="M48" s="41">
        <v>4783.8999999999996</v>
      </c>
    </row>
    <row r="49" spans="1:13" ht="47.25" x14ac:dyDescent="0.25">
      <c r="A49" s="3" t="s">
        <v>111</v>
      </c>
      <c r="B49" s="29" t="s">
        <v>87</v>
      </c>
      <c r="C49" s="4" t="s">
        <v>41</v>
      </c>
      <c r="D49" s="39">
        <v>1</v>
      </c>
      <c r="E49" s="48">
        <v>2</v>
      </c>
      <c r="F49" s="39">
        <v>2</v>
      </c>
      <c r="G49" s="39">
        <v>2</v>
      </c>
      <c r="H49" s="39">
        <v>2</v>
      </c>
      <c r="I49" s="46">
        <v>867.4</v>
      </c>
      <c r="J49" s="50">
        <v>907</v>
      </c>
      <c r="K49" s="41">
        <v>845.6</v>
      </c>
      <c r="L49" s="41">
        <v>847.3</v>
      </c>
      <c r="M49" s="41">
        <v>849.1</v>
      </c>
    </row>
    <row r="50" spans="1:13" ht="47.25" x14ac:dyDescent="0.25">
      <c r="A50" s="3" t="s">
        <v>112</v>
      </c>
      <c r="B50" s="29" t="s">
        <v>88</v>
      </c>
      <c r="C50" s="4" t="s">
        <v>41</v>
      </c>
      <c r="D50" s="39">
        <v>93</v>
      </c>
      <c r="E50" s="48">
        <v>94</v>
      </c>
      <c r="F50" s="39">
        <v>112</v>
      </c>
      <c r="G50" s="39">
        <v>112</v>
      </c>
      <c r="H50" s="39">
        <v>112</v>
      </c>
      <c r="I50" s="46">
        <v>5298.5</v>
      </c>
      <c r="J50" s="50">
        <v>6551.6</v>
      </c>
      <c r="K50" s="41">
        <v>8608.7999999999993</v>
      </c>
      <c r="L50" s="41">
        <v>8694.6</v>
      </c>
      <c r="M50" s="41">
        <v>8783.7000000000007</v>
      </c>
    </row>
    <row r="51" spans="1:13" ht="46.5" customHeight="1" x14ac:dyDescent="0.25">
      <c r="A51" s="3" t="s">
        <v>113</v>
      </c>
      <c r="B51" s="29" t="s">
        <v>89</v>
      </c>
      <c r="C51" s="4" t="s">
        <v>41</v>
      </c>
      <c r="D51" s="39">
        <v>5</v>
      </c>
      <c r="E51" s="48">
        <v>12</v>
      </c>
      <c r="F51" s="39">
        <v>10</v>
      </c>
      <c r="G51" s="39">
        <v>10</v>
      </c>
      <c r="H51" s="39">
        <v>10</v>
      </c>
      <c r="I51" s="46">
        <v>834.2</v>
      </c>
      <c r="J51" s="50">
        <v>2035.9</v>
      </c>
      <c r="K51" s="41">
        <v>2118.6</v>
      </c>
      <c r="L51" s="41">
        <v>2127.4</v>
      </c>
      <c r="M51" s="41">
        <v>2136.5</v>
      </c>
    </row>
    <row r="52" spans="1:13" ht="47.25" x14ac:dyDescent="0.25">
      <c r="A52" s="3" t="s">
        <v>114</v>
      </c>
      <c r="B52" s="29" t="s">
        <v>90</v>
      </c>
      <c r="C52" s="4" t="s">
        <v>41</v>
      </c>
      <c r="D52" s="39">
        <v>5</v>
      </c>
      <c r="E52" s="48">
        <v>0</v>
      </c>
      <c r="F52" s="39">
        <v>0</v>
      </c>
      <c r="G52" s="39">
        <v>0</v>
      </c>
      <c r="H52" s="39">
        <v>0</v>
      </c>
      <c r="I52" s="46">
        <v>1328.7</v>
      </c>
      <c r="J52" s="50">
        <v>0</v>
      </c>
      <c r="K52" s="41">
        <v>0</v>
      </c>
      <c r="L52" s="41">
        <v>0</v>
      </c>
      <c r="M52" s="41">
        <v>0</v>
      </c>
    </row>
    <row r="53" spans="1:13" ht="63" x14ac:dyDescent="0.25">
      <c r="A53" s="3" t="s">
        <v>115</v>
      </c>
      <c r="B53" s="29" t="s">
        <v>91</v>
      </c>
      <c r="C53" s="4" t="s">
        <v>41</v>
      </c>
      <c r="D53" s="39">
        <v>30</v>
      </c>
      <c r="E53" s="48">
        <v>54</v>
      </c>
      <c r="F53" s="39">
        <v>84</v>
      </c>
      <c r="G53" s="39">
        <v>84</v>
      </c>
      <c r="H53" s="39">
        <v>84</v>
      </c>
      <c r="I53" s="46">
        <v>2473.3000000000002</v>
      </c>
      <c r="J53" s="50">
        <v>4952.3</v>
      </c>
      <c r="K53" s="41">
        <v>6630.3</v>
      </c>
      <c r="L53" s="41">
        <v>6690.7</v>
      </c>
      <c r="M53" s="41">
        <v>6753.5</v>
      </c>
    </row>
    <row r="54" spans="1:13" ht="63" x14ac:dyDescent="0.25">
      <c r="A54" s="3" t="s">
        <v>116</v>
      </c>
      <c r="B54" s="29" t="s">
        <v>92</v>
      </c>
      <c r="C54" s="4" t="s">
        <v>41</v>
      </c>
      <c r="D54" s="39">
        <v>25</v>
      </c>
      <c r="E54" s="48">
        <v>12</v>
      </c>
      <c r="F54" s="39">
        <v>10</v>
      </c>
      <c r="G54" s="39">
        <v>10</v>
      </c>
      <c r="H54" s="39">
        <v>10</v>
      </c>
      <c r="I54" s="46">
        <v>5275.5</v>
      </c>
      <c r="J54" s="50">
        <v>1780.8</v>
      </c>
      <c r="K54" s="41">
        <v>1855</v>
      </c>
      <c r="L54" s="41">
        <v>1863.8</v>
      </c>
      <c r="M54" s="41">
        <v>1872.8</v>
      </c>
    </row>
    <row r="55" spans="1:13" ht="47.25" x14ac:dyDescent="0.25">
      <c r="A55" s="3" t="s">
        <v>117</v>
      </c>
      <c r="B55" s="29" t="s">
        <v>93</v>
      </c>
      <c r="C55" s="4" t="s">
        <v>41</v>
      </c>
      <c r="D55" s="39">
        <v>45</v>
      </c>
      <c r="E55" s="48">
        <v>28</v>
      </c>
      <c r="F55" s="39">
        <v>28</v>
      </c>
      <c r="G55" s="39">
        <v>28</v>
      </c>
      <c r="H55" s="39">
        <v>28</v>
      </c>
      <c r="I55" s="46">
        <v>3482.7</v>
      </c>
      <c r="J55" s="50">
        <v>2879.7</v>
      </c>
      <c r="K55" s="41">
        <v>3137.6</v>
      </c>
      <c r="L55" s="41">
        <v>3162.1</v>
      </c>
      <c r="M55" s="41">
        <v>3187.6</v>
      </c>
    </row>
    <row r="56" spans="1:13" ht="47.25" x14ac:dyDescent="0.25">
      <c r="A56" s="3" t="s">
        <v>118</v>
      </c>
      <c r="B56" s="29" t="s">
        <v>94</v>
      </c>
      <c r="C56" s="4" t="s">
        <v>41</v>
      </c>
      <c r="D56" s="39">
        <v>68</v>
      </c>
      <c r="E56" s="48">
        <v>79</v>
      </c>
      <c r="F56" s="39">
        <v>67</v>
      </c>
      <c r="G56" s="39">
        <v>67</v>
      </c>
      <c r="H56" s="39">
        <v>67</v>
      </c>
      <c r="I56" s="46">
        <v>10894.2</v>
      </c>
      <c r="J56" s="50">
        <v>12871.5</v>
      </c>
      <c r="K56" s="41">
        <v>13430.4</v>
      </c>
      <c r="L56" s="41">
        <v>13489.1</v>
      </c>
      <c r="M56" s="41">
        <v>13550</v>
      </c>
    </row>
    <row r="57" spans="1:13" ht="47.25" x14ac:dyDescent="0.25">
      <c r="A57" s="3" t="s">
        <v>119</v>
      </c>
      <c r="B57" s="29" t="s">
        <v>95</v>
      </c>
      <c r="C57" s="4" t="s">
        <v>41</v>
      </c>
      <c r="D57" s="39">
        <v>14</v>
      </c>
      <c r="E57" s="48">
        <v>15</v>
      </c>
      <c r="F57" s="39">
        <v>14</v>
      </c>
      <c r="G57" s="39">
        <v>14</v>
      </c>
      <c r="H57" s="39">
        <v>14</v>
      </c>
      <c r="I57" s="46">
        <v>1072.5999999999999</v>
      </c>
      <c r="J57" s="50">
        <v>1078</v>
      </c>
      <c r="K57" s="41">
        <v>1173.3</v>
      </c>
      <c r="L57" s="41">
        <v>1185.5999999999999</v>
      </c>
      <c r="M57" s="41">
        <v>1198.3</v>
      </c>
    </row>
    <row r="58" spans="1:13" ht="47.25" x14ac:dyDescent="0.25">
      <c r="A58" s="3" t="s">
        <v>120</v>
      </c>
      <c r="B58" s="29" t="s">
        <v>96</v>
      </c>
      <c r="C58" s="4" t="s">
        <v>41</v>
      </c>
      <c r="D58" s="39">
        <v>41</v>
      </c>
      <c r="E58" s="48">
        <v>34</v>
      </c>
      <c r="F58" s="39">
        <v>33</v>
      </c>
      <c r="G58" s="39">
        <v>33</v>
      </c>
      <c r="H58" s="39">
        <v>33</v>
      </c>
      <c r="I58" s="46">
        <v>6918.8</v>
      </c>
      <c r="J58" s="50">
        <v>7086.4</v>
      </c>
      <c r="K58" s="41">
        <v>7492.5</v>
      </c>
      <c r="L58" s="41">
        <v>7521.4</v>
      </c>
      <c r="M58" s="41">
        <v>7551.3</v>
      </c>
    </row>
    <row r="59" spans="1:13" ht="46.5" customHeight="1" x14ac:dyDescent="0.25">
      <c r="A59" s="3" t="s">
        <v>121</v>
      </c>
      <c r="B59" s="29" t="s">
        <v>98</v>
      </c>
      <c r="C59" s="4" t="s">
        <v>41</v>
      </c>
      <c r="D59" s="39">
        <v>15</v>
      </c>
      <c r="E59" s="48">
        <v>25</v>
      </c>
      <c r="F59" s="39">
        <v>24</v>
      </c>
      <c r="G59" s="39">
        <v>24</v>
      </c>
      <c r="H59" s="39">
        <v>24</v>
      </c>
      <c r="I59" s="46">
        <v>340</v>
      </c>
      <c r="J59" s="50">
        <v>450</v>
      </c>
      <c r="K59" s="41">
        <v>503.6</v>
      </c>
      <c r="L59" s="41">
        <v>518.6</v>
      </c>
      <c r="M59" s="41">
        <v>535.6</v>
      </c>
    </row>
    <row r="60" spans="1:13" ht="46.5" customHeight="1" x14ac:dyDescent="0.25">
      <c r="A60" s="3" t="s">
        <v>130</v>
      </c>
      <c r="B60" s="29" t="s">
        <v>100</v>
      </c>
      <c r="C60" s="4" t="s">
        <v>41</v>
      </c>
      <c r="D60" s="39">
        <v>13</v>
      </c>
      <c r="E60" s="48">
        <v>9</v>
      </c>
      <c r="F60" s="39">
        <v>10</v>
      </c>
      <c r="G60" s="39">
        <v>10</v>
      </c>
      <c r="H60" s="39">
        <v>10</v>
      </c>
      <c r="I60" s="46">
        <v>250</v>
      </c>
      <c r="J60" s="50">
        <v>700</v>
      </c>
      <c r="K60" s="41">
        <v>500</v>
      </c>
      <c r="L60" s="41">
        <v>515</v>
      </c>
      <c r="M60" s="41">
        <v>532</v>
      </c>
    </row>
    <row r="61" spans="1:13" ht="63" x14ac:dyDescent="0.25">
      <c r="A61" s="3" t="s">
        <v>131</v>
      </c>
      <c r="B61" s="29" t="s">
        <v>99</v>
      </c>
      <c r="C61" s="4" t="s">
        <v>41</v>
      </c>
      <c r="D61" s="39">
        <v>26</v>
      </c>
      <c r="E61" s="48">
        <v>38</v>
      </c>
      <c r="F61" s="39">
        <v>40</v>
      </c>
      <c r="G61" s="39">
        <v>40</v>
      </c>
      <c r="H61" s="39">
        <v>40</v>
      </c>
      <c r="I61" s="46">
        <v>1536.6</v>
      </c>
      <c r="J61" s="50">
        <v>1600</v>
      </c>
      <c r="K61" s="41">
        <v>1800</v>
      </c>
      <c r="L61" s="41">
        <v>1854.1</v>
      </c>
      <c r="M61" s="41">
        <v>1906</v>
      </c>
    </row>
    <row r="62" spans="1:13" ht="63" x14ac:dyDescent="0.25">
      <c r="A62" s="3" t="s">
        <v>132</v>
      </c>
      <c r="B62" s="29" t="s">
        <v>101</v>
      </c>
      <c r="C62" s="4" t="s">
        <v>41</v>
      </c>
      <c r="D62" s="39">
        <v>4</v>
      </c>
      <c r="E62" s="48">
        <v>4</v>
      </c>
      <c r="F62" s="39">
        <v>4</v>
      </c>
      <c r="G62" s="39">
        <v>4</v>
      </c>
      <c r="H62" s="39">
        <v>4</v>
      </c>
      <c r="I62" s="46">
        <v>300.5</v>
      </c>
      <c r="J62" s="50">
        <v>163</v>
      </c>
      <c r="K62" s="41">
        <v>200</v>
      </c>
      <c r="L62" s="41">
        <v>210</v>
      </c>
      <c r="M62" s="41">
        <v>222</v>
      </c>
    </row>
    <row r="63" spans="1:13" s="38" customFormat="1" ht="21" customHeight="1" x14ac:dyDescent="0.25">
      <c r="A63" s="36"/>
      <c r="B63" s="36" t="s">
        <v>27</v>
      </c>
      <c r="C63" s="37" t="s">
        <v>8</v>
      </c>
      <c r="D63" s="43" t="s">
        <v>8</v>
      </c>
      <c r="E63" s="49" t="s">
        <v>8</v>
      </c>
      <c r="F63" s="43" t="s">
        <v>8</v>
      </c>
      <c r="G63" s="43" t="s">
        <v>8</v>
      </c>
      <c r="H63" s="43" t="s">
        <v>8</v>
      </c>
      <c r="I63" s="47">
        <f>I10+I14</f>
        <v>973879.2</v>
      </c>
      <c r="J63" s="53">
        <f>J10+J14</f>
        <v>1005794.9</v>
      </c>
      <c r="K63" s="54">
        <f>K10+K14</f>
        <v>977708.1</v>
      </c>
      <c r="L63" s="54">
        <f>L10+L14</f>
        <v>797667.90000000026</v>
      </c>
      <c r="M63" s="54">
        <f>M10+M14</f>
        <v>800142.1</v>
      </c>
    </row>
    <row r="64" spans="1:13" x14ac:dyDescent="0.25">
      <c r="A64" s="7" t="s">
        <v>28</v>
      </c>
      <c r="B64" s="7"/>
      <c r="C64" s="8"/>
      <c r="D64" s="21"/>
      <c r="E64" s="21"/>
      <c r="F64" s="21"/>
      <c r="G64" s="21"/>
      <c r="H64" s="21"/>
      <c r="I64" s="22"/>
      <c r="J64" s="32"/>
      <c r="K64" s="33"/>
      <c r="L64" s="33"/>
      <c r="M64" s="33"/>
    </row>
    <row r="65" spans="9:13" x14ac:dyDescent="0.25">
      <c r="I65" s="11"/>
      <c r="J65" s="34"/>
      <c r="K65" s="34"/>
      <c r="L65" s="34"/>
      <c r="M65" s="34"/>
    </row>
    <row r="68" spans="9:13" x14ac:dyDescent="0.25">
      <c r="I68" s="11"/>
    </row>
    <row r="70" spans="9:13" x14ac:dyDescent="0.25">
      <c r="J70" s="34"/>
      <c r="M70" s="34"/>
    </row>
  </sheetData>
  <mergeCells count="16">
    <mergeCell ref="I7:I8"/>
    <mergeCell ref="J7:J8"/>
    <mergeCell ref="A1:M1"/>
    <mergeCell ref="A2:M2"/>
    <mergeCell ref="A3:M3"/>
    <mergeCell ref="A4:M4"/>
    <mergeCell ref="A5:A8"/>
    <mergeCell ref="B5:B8"/>
    <mergeCell ref="C5:C8"/>
    <mergeCell ref="D5:H6"/>
    <mergeCell ref="I5:M5"/>
    <mergeCell ref="I6:M6"/>
    <mergeCell ref="K7:M7"/>
    <mergeCell ref="D7:D8"/>
    <mergeCell ref="E7:E8"/>
    <mergeCell ref="F7:H7"/>
  </mergeCells>
  <pageMargins left="0.59055118110236227" right="0.11811023622047245" top="0.74803149606299213" bottom="0.35433070866141736" header="0.31496062992125984" footer="0.31496062992125984"/>
  <pageSetup paperSize="9" scale="8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2021-10-29T06:37:45Z</cp:lastPrinted>
  <dcterms:created xsi:type="dcterms:W3CDTF">2017-10-17T00:07:00Z</dcterms:created>
  <dcterms:modified xsi:type="dcterms:W3CDTF">2022-11-13T03:15:31Z</dcterms:modified>
</cp:coreProperties>
</file>