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23E5FA4C-25E3-4402-A88D-9FC61BF2EA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полнение за 2024 год" sheetId="21" r:id="rId1"/>
  </sheets>
  <definedNames>
    <definedName name="_xlnm.Print_Area" localSheetId="0">'Исполнение за 2024 год'!$A$1:$F$37</definedName>
  </definedNames>
  <calcPr calcId="191029"/>
</workbook>
</file>

<file path=xl/calcChain.xml><?xml version="1.0" encoding="utf-8"?>
<calcChain xmlns="http://schemas.openxmlformats.org/spreadsheetml/2006/main">
  <c r="D31" i="21" l="1"/>
  <c r="F31" i="21"/>
  <c r="F30" i="21"/>
  <c r="F29" i="21"/>
  <c r="F28" i="21"/>
  <c r="F27" i="21" s="1"/>
  <c r="D27" i="21"/>
  <c r="C27" i="21"/>
  <c r="C25" i="21" s="1"/>
  <c r="D25" i="21"/>
  <c r="F25" i="21" s="1"/>
  <c r="F24" i="21"/>
  <c r="F23" i="21"/>
  <c r="F22" i="21"/>
  <c r="F21" i="21"/>
  <c r="F20" i="21"/>
  <c r="D20" i="21"/>
  <c r="C20" i="21"/>
  <c r="C12" i="21" s="1"/>
  <c r="F19" i="21"/>
  <c r="F18" i="21"/>
  <c r="F17" i="21"/>
  <c r="F16" i="21"/>
  <c r="F15" i="21"/>
  <c r="F14" i="21"/>
  <c r="D12" i="21"/>
  <c r="F12" i="21" s="1"/>
</calcChain>
</file>

<file path=xl/sharedStrings.xml><?xml version="1.0" encoding="utf-8"?>
<sst xmlns="http://schemas.openxmlformats.org/spreadsheetml/2006/main" count="49" uniqueCount="48">
  <si>
    <t>№ п/п</t>
  </si>
  <si>
    <t>Наименование</t>
  </si>
  <si>
    <t>1.</t>
  </si>
  <si>
    <t>2.</t>
  </si>
  <si>
    <t>3.</t>
  </si>
  <si>
    <t>в том числе:</t>
  </si>
  <si>
    <t>в том числе от следующих видов доходов:</t>
  </si>
  <si>
    <t>2.2.</t>
  </si>
  <si>
    <t>2.1.</t>
  </si>
  <si>
    <t>2.1.1.</t>
  </si>
  <si>
    <t>2.1.2.</t>
  </si>
  <si>
    <t xml:space="preserve">Часть общих доходов местного бюджета в размере, устанавливаемом решением о местном бюджете </t>
  </si>
  <si>
    <t>Обеспечение, реконструкция   капитального ремонта, содержание и ремонт автомобильных дорог  местного значения</t>
  </si>
  <si>
    <t>ДОХОДЫ - всего</t>
  </si>
  <si>
    <t>1.1.</t>
  </si>
  <si>
    <t>1.2.</t>
  </si>
  <si>
    <t>1.3.</t>
  </si>
  <si>
    <t>1.4.</t>
  </si>
  <si>
    <t>1.5.</t>
  </si>
  <si>
    <t>1.6.</t>
  </si>
  <si>
    <t>1.7.</t>
  </si>
  <si>
    <t>1.7.1.</t>
  </si>
  <si>
    <t>1.7.2.</t>
  </si>
  <si>
    <t>1.8.</t>
  </si>
  <si>
    <t>Отклонение              ("-" не исполнено, "+" перевыполнено)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</si>
  <si>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 по установленным дифференцированным нормативам отчислений</t>
  </si>
  <si>
    <t>Транспортный налог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</si>
  <si>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</si>
  <si>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</si>
  <si>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Поступления в виде субсидий и иных межбюджетных трансфертов из бюджетов бюджетной системы Российской Федерации в целях софинансирования расходов на осуществление дорожной деятельности в отношении автомобильных дорог общего пользования местного значения муниципального образования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</si>
  <si>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</t>
  </si>
  <si>
    <t xml:space="preserve">Налога, взимаемого в связи с применением упрощенной системы налогообложения </t>
  </si>
  <si>
    <t>тыс. рублей</t>
  </si>
  <si>
    <t xml:space="preserve">Отчет </t>
  </si>
  <si>
    <t xml:space="preserve">об использовании бюджетных ассигнований дорожного фонда муниципального образования </t>
  </si>
  <si>
    <t>Остатки бюджетных ассигнований на 01 января текущего финансового года, обеспеченные доходами</t>
  </si>
  <si>
    <t xml:space="preserve">иные налоги: НДФЛ </t>
  </si>
  <si>
    <t>РАСХОДЫ</t>
  </si>
  <si>
    <t>Содержание автомобильных дорог местного значения</t>
  </si>
  <si>
    <t xml:space="preserve">Капитальный ремонт и (или) ремонт автомобильных дорог общего пользования населенных пунктов </t>
  </si>
  <si>
    <t xml:space="preserve">Капитальный  ремонт и ремонт дворовых территорий и проездов к ним </t>
  </si>
  <si>
    <t>Первоначаль-ный план на 2024 год</t>
  </si>
  <si>
    <t>Уточненный план на 2024 год</t>
  </si>
  <si>
    <t>Исполнено за 2024 год</t>
  </si>
  <si>
    <t>"Городской округ Ногликский" за 2024 год</t>
  </si>
  <si>
    <t>К годовому отчету об исполнении бюджета МО "Городской округ Ногликский" за 2024 год</t>
  </si>
  <si>
    <t>ОСТАТОК СРЕДСТВ ФОНДА НА 1 ЯНВАРЯ 2025 ГОДА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</si>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</sst>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 CYR"/>
    </font>
    <font>
      <sz val="8"/>
      <color rgb="FF000000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" fontId="2" fillId="0" borderId="2">
      <alignment horizontal="right" shrinkToFit="1"/>
    </xf>
    <xf numFmtId="4" fontId="3" fillId="0" borderId="3">
      <alignment horizontal="right" shrinkToFit="1"/>
    </xf>
    <xf numFmtId="4" fontId="4" fillId="3" borderId="2">
      <alignment horizontal="right" vertical="top" shrinkToFit="1"/>
    </xf>
    <xf numFmtId="4" fontId="5" fillId="0" borderId="2">
      <alignment horizontal="right"/>
    </xf>
  </cellStyleXfs>
  <cellXfs count="55">
    <xf numFmtId="0" fontId="0" fillId="0" borderId="0" xfId="0"/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6" fillId="0" borderId="0" xfId="0" applyFont="1" applyAlignment="1">
      <alignment horizontal="right" vertical="top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6" fillId="2" borderId="5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164" fontId="6" fillId="2" borderId="1" xfId="0" applyNumberFormat="1" applyFont="1" applyFill="1" applyBorder="1" applyAlignment="1">
      <alignment vertical="top"/>
    </xf>
    <xf numFmtId="164" fontId="6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vertical="top"/>
    </xf>
    <xf numFmtId="164" fontId="8" fillId="2" borderId="1" xfId="0" applyNumberFormat="1" applyFont="1" applyFill="1" applyBorder="1" applyAlignment="1">
      <alignment vertical="top"/>
    </xf>
    <xf numFmtId="164" fontId="8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top"/>
    </xf>
    <xf numFmtId="164" fontId="8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9" fillId="0" borderId="1" xfId="0" applyNumberFormat="1" applyFont="1" applyBorder="1" applyAlignment="1">
      <alignment vertical="top"/>
    </xf>
    <xf numFmtId="164" fontId="10" fillId="0" borderId="1" xfId="0" applyNumberFormat="1" applyFont="1" applyBorder="1" applyAlignment="1">
      <alignment vertical="top"/>
    </xf>
    <xf numFmtId="164" fontId="9" fillId="2" borderId="1" xfId="0" applyNumberFormat="1" applyFont="1" applyFill="1" applyBorder="1" applyAlignment="1">
      <alignment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justify" vertical="top"/>
    </xf>
    <xf numFmtId="164" fontId="8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right" vertical="top"/>
    </xf>
    <xf numFmtId="4" fontId="8" fillId="2" borderId="1" xfId="0" applyNumberFormat="1" applyFont="1" applyFill="1" applyBorder="1" applyAlignment="1">
      <alignment vertical="top"/>
    </xf>
    <xf numFmtId="164" fontId="8" fillId="2" borderId="0" xfId="0" applyNumberFormat="1" applyFont="1" applyFill="1" applyAlignment="1">
      <alignment vertical="top"/>
    </xf>
    <xf numFmtId="164" fontId="6" fillId="0" borderId="0" xfId="0" applyNumberFormat="1" applyFont="1" applyAlignment="1">
      <alignment vertical="top"/>
    </xf>
    <xf numFmtId="164" fontId="7" fillId="0" borderId="0" xfId="0" applyNumberFormat="1" applyFont="1" applyAlignment="1">
      <alignment vertical="top"/>
    </xf>
    <xf numFmtId="164" fontId="8" fillId="0" borderId="0" xfId="0" applyNumberFormat="1" applyFont="1" applyAlignment="1">
      <alignment vertical="top"/>
    </xf>
    <xf numFmtId="0" fontId="8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justify" vertical="top"/>
    </xf>
    <xf numFmtId="0" fontId="11" fillId="0" borderId="0" xfId="0" applyFont="1" applyAlignment="1">
      <alignment horizontal="center" vertical="top"/>
    </xf>
  </cellXfs>
  <cellStyles count="6">
    <cellStyle name="xl41" xfId="4" xr:uid="{00000000-0005-0000-0000-000000000000}"/>
    <cellStyle name="xl45" xfId="2" xr:uid="{00000000-0005-0000-0000-000001000000}"/>
    <cellStyle name="xl46" xfId="5" xr:uid="{00000000-0005-0000-0000-000002000000}"/>
    <cellStyle name="xl95" xfId="3" xr:uid="{00000000-0005-0000-0000-000003000000}"/>
    <cellStyle name="Обычный" xfId="0" builtinId="0"/>
    <cellStyle name="Обычный 2" xfId="1" xr:uid="{00000000-0005-0000-0000-000005000000}"/>
  </cellStyles>
  <dxfs count="0"/>
  <tableStyles count="0" defaultTableStyle="TableStyleMedium9" defaultPivotStyle="PivotStyleLight16"/>
  <colors>
    <mruColors>
      <color rgb="FF230BB5"/>
      <color rgb="FF220FB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3"/>
  <sheetViews>
    <sheetView tabSelected="1" zoomScaleNormal="100" workbookViewId="0">
      <selection activeCell="B11" sqref="B11"/>
    </sheetView>
  </sheetViews>
  <sheetFormatPr defaultColWidth="9.140625" defaultRowHeight="17.25" x14ac:dyDescent="0.25"/>
  <cols>
    <col min="1" max="1" width="7.42578125" style="54" customWidth="1"/>
    <col min="2" max="2" width="57" style="2" customWidth="1"/>
    <col min="3" max="3" width="15.85546875" style="2" customWidth="1"/>
    <col min="4" max="4" width="14.28515625" style="2" customWidth="1"/>
    <col min="5" max="5" width="14.5703125" style="8" customWidth="1"/>
    <col min="6" max="6" width="21" style="7" customWidth="1"/>
    <col min="7" max="16384" width="9.140625" style="2"/>
  </cols>
  <sheetData>
    <row r="1" spans="1:6" ht="15.75" customHeight="1" x14ac:dyDescent="0.25">
      <c r="A1" s="1" t="s">
        <v>45</v>
      </c>
      <c r="B1" s="1"/>
      <c r="C1" s="1"/>
      <c r="D1" s="1"/>
      <c r="E1" s="1"/>
      <c r="F1" s="1"/>
    </row>
    <row r="3" spans="1:6" x14ac:dyDescent="0.25">
      <c r="A3" s="3" t="s">
        <v>33</v>
      </c>
      <c r="B3" s="3"/>
      <c r="C3" s="3"/>
      <c r="D3" s="3"/>
      <c r="E3" s="3"/>
      <c r="F3" s="3"/>
    </row>
    <row r="4" spans="1:6" x14ac:dyDescent="0.25">
      <c r="A4" s="3" t="s">
        <v>34</v>
      </c>
      <c r="B4" s="3"/>
      <c r="C4" s="3"/>
      <c r="D4" s="3"/>
      <c r="E4" s="3"/>
      <c r="F4" s="3"/>
    </row>
    <row r="5" spans="1:6" x14ac:dyDescent="0.25">
      <c r="A5" s="3" t="s">
        <v>44</v>
      </c>
      <c r="B5" s="3"/>
      <c r="C5" s="3"/>
      <c r="D5" s="3"/>
      <c r="E5" s="3"/>
      <c r="F5" s="3"/>
    </row>
    <row r="6" spans="1:6" x14ac:dyDescent="0.25">
      <c r="A6" s="4"/>
      <c r="B6" s="4"/>
      <c r="C6" s="4"/>
      <c r="D6" s="4"/>
      <c r="E6" s="4"/>
      <c r="F6" s="4"/>
    </row>
    <row r="7" spans="1:6" x14ac:dyDescent="0.25">
      <c r="A7" s="5"/>
      <c r="B7" s="6"/>
      <c r="C7" s="7"/>
      <c r="F7" s="9" t="s">
        <v>32</v>
      </c>
    </row>
    <row r="8" spans="1:6" ht="15" customHeight="1" x14ac:dyDescent="0.25">
      <c r="A8" s="10" t="s">
        <v>0</v>
      </c>
      <c r="B8" s="10" t="s">
        <v>1</v>
      </c>
      <c r="C8" s="11" t="s">
        <v>41</v>
      </c>
      <c r="D8" s="12" t="s">
        <v>42</v>
      </c>
      <c r="E8" s="13" t="s">
        <v>43</v>
      </c>
      <c r="F8" s="14" t="s">
        <v>24</v>
      </c>
    </row>
    <row r="9" spans="1:6" ht="15" customHeight="1" x14ac:dyDescent="0.25">
      <c r="A9" s="10"/>
      <c r="B9" s="10"/>
      <c r="C9" s="15"/>
      <c r="D9" s="16"/>
      <c r="E9" s="17"/>
      <c r="F9" s="18"/>
    </row>
    <row r="10" spans="1:6" ht="21.6" customHeight="1" x14ac:dyDescent="0.25">
      <c r="A10" s="10"/>
      <c r="B10" s="10"/>
      <c r="C10" s="15"/>
      <c r="D10" s="16"/>
      <c r="E10" s="19"/>
      <c r="F10" s="20"/>
    </row>
    <row r="11" spans="1:6" s="4" customFormat="1" ht="21.6" customHeight="1" x14ac:dyDescent="0.25">
      <c r="A11" s="21">
        <v>1</v>
      </c>
      <c r="B11" s="21">
        <v>2</v>
      </c>
      <c r="C11" s="22">
        <v>3</v>
      </c>
      <c r="D11" s="22">
        <v>4</v>
      </c>
      <c r="E11" s="23">
        <v>5</v>
      </c>
      <c r="F11" s="24">
        <v>6</v>
      </c>
    </row>
    <row r="12" spans="1:6" x14ac:dyDescent="0.25">
      <c r="A12" s="22" t="s">
        <v>2</v>
      </c>
      <c r="B12" s="25" t="s">
        <v>13</v>
      </c>
      <c r="C12" s="26">
        <f>C14+C15+C16+C17+C18+C19+C20</f>
        <v>134688.5</v>
      </c>
      <c r="D12" s="27">
        <f>D14+D15+D16+D17+D18+D19+D20+D23</f>
        <v>220069.9</v>
      </c>
      <c r="E12" s="28">
        <v>184110.70913</v>
      </c>
      <c r="F12" s="29">
        <f>E12-D12</f>
        <v>-35959.190869999991</v>
      </c>
    </row>
    <row r="13" spans="1:6" x14ac:dyDescent="0.25">
      <c r="A13" s="30"/>
      <c r="B13" s="31" t="s">
        <v>5</v>
      </c>
      <c r="C13" s="27"/>
      <c r="D13" s="32"/>
      <c r="E13" s="28"/>
      <c r="F13" s="27"/>
    </row>
    <row r="14" spans="1:6" ht="115.5" x14ac:dyDescent="0.25">
      <c r="A14" s="30" t="s">
        <v>14</v>
      </c>
      <c r="B14" s="31" t="s">
        <v>25</v>
      </c>
      <c r="C14" s="33">
        <v>10951.8</v>
      </c>
      <c r="D14" s="33">
        <v>11790.3</v>
      </c>
      <c r="E14" s="33">
        <v>11747.656509999999</v>
      </c>
      <c r="F14" s="27">
        <f>E14-D14</f>
        <v>-42.643490000000384</v>
      </c>
    </row>
    <row r="15" spans="1:6" x14ac:dyDescent="0.25">
      <c r="A15" s="30" t="s">
        <v>15</v>
      </c>
      <c r="B15" s="31" t="s">
        <v>26</v>
      </c>
      <c r="C15" s="33">
        <v>26589</v>
      </c>
      <c r="D15" s="33">
        <v>24916</v>
      </c>
      <c r="E15" s="34">
        <v>26083.052620000002</v>
      </c>
      <c r="F15" s="27">
        <f t="shared" ref="F15:F24" si="0">E15-D15</f>
        <v>1167.0526200000022</v>
      </c>
    </row>
    <row r="16" spans="1:6" ht="66" x14ac:dyDescent="0.25">
      <c r="A16" s="30" t="s">
        <v>16</v>
      </c>
      <c r="B16" s="31" t="s">
        <v>27</v>
      </c>
      <c r="C16" s="27">
        <v>0</v>
      </c>
      <c r="D16" s="27">
        <v>0</v>
      </c>
      <c r="E16" s="34">
        <v>0</v>
      </c>
      <c r="F16" s="27">
        <f t="shared" si="0"/>
        <v>0</v>
      </c>
    </row>
    <row r="17" spans="1:6" ht="99" x14ac:dyDescent="0.25">
      <c r="A17" s="30" t="s">
        <v>17</v>
      </c>
      <c r="B17" s="31" t="s">
        <v>28</v>
      </c>
      <c r="C17" s="27">
        <v>0</v>
      </c>
      <c r="D17" s="27">
        <v>0</v>
      </c>
      <c r="E17" s="35">
        <v>0</v>
      </c>
      <c r="F17" s="27">
        <f t="shared" si="0"/>
        <v>0</v>
      </c>
    </row>
    <row r="18" spans="1:6" ht="115.5" x14ac:dyDescent="0.25">
      <c r="A18" s="30" t="s">
        <v>18</v>
      </c>
      <c r="B18" s="31" t="s">
        <v>29</v>
      </c>
      <c r="C18" s="36">
        <v>38049.800000000003</v>
      </c>
      <c r="D18" s="33">
        <v>141368.70000000001</v>
      </c>
      <c r="E18" s="37">
        <v>104285.1</v>
      </c>
      <c r="F18" s="27">
        <f t="shared" si="0"/>
        <v>-37083.600000000006</v>
      </c>
    </row>
    <row r="19" spans="1:6" ht="82.5" x14ac:dyDescent="0.25">
      <c r="A19" s="30" t="s">
        <v>19</v>
      </c>
      <c r="B19" s="31" t="s">
        <v>30</v>
      </c>
      <c r="C19" s="27">
        <v>0</v>
      </c>
      <c r="D19" s="27">
        <v>0</v>
      </c>
      <c r="E19" s="35">
        <v>0</v>
      </c>
      <c r="F19" s="27">
        <f t="shared" si="0"/>
        <v>0</v>
      </c>
    </row>
    <row r="20" spans="1:6" ht="33" x14ac:dyDescent="0.25">
      <c r="A20" s="30" t="s">
        <v>20</v>
      </c>
      <c r="B20" s="31" t="s">
        <v>11</v>
      </c>
      <c r="C20" s="26">
        <f>C22+C24</f>
        <v>59097.9</v>
      </c>
      <c r="D20" s="27">
        <f>D22</f>
        <v>41994.9</v>
      </c>
      <c r="E20" s="28">
        <v>41994.9</v>
      </c>
      <c r="F20" s="27">
        <f t="shared" si="0"/>
        <v>0</v>
      </c>
    </row>
    <row r="21" spans="1:6" x14ac:dyDescent="0.25">
      <c r="A21" s="30"/>
      <c r="B21" s="31" t="s">
        <v>6</v>
      </c>
      <c r="C21" s="38"/>
      <c r="D21" s="39"/>
      <c r="E21" s="40"/>
      <c r="F21" s="27">
        <f t="shared" si="0"/>
        <v>0</v>
      </c>
    </row>
    <row r="22" spans="1:6" ht="33" x14ac:dyDescent="0.25">
      <c r="A22" s="30" t="s">
        <v>21</v>
      </c>
      <c r="B22" s="31" t="s">
        <v>31</v>
      </c>
      <c r="C22" s="28">
        <v>59097.9</v>
      </c>
      <c r="D22" s="33">
        <v>41994.9</v>
      </c>
      <c r="E22" s="35">
        <v>41994.9</v>
      </c>
      <c r="F22" s="27">
        <f t="shared" si="0"/>
        <v>0</v>
      </c>
    </row>
    <row r="23" spans="1:6" x14ac:dyDescent="0.25">
      <c r="A23" s="30" t="s">
        <v>22</v>
      </c>
      <c r="B23" s="31" t="s">
        <v>36</v>
      </c>
      <c r="C23" s="34">
        <v>0</v>
      </c>
      <c r="D23" s="33">
        <v>0</v>
      </c>
      <c r="E23" s="28">
        <v>0</v>
      </c>
      <c r="F23" s="27">
        <f t="shared" si="0"/>
        <v>0</v>
      </c>
    </row>
    <row r="24" spans="1:6" ht="49.5" x14ac:dyDescent="0.25">
      <c r="A24" s="30" t="s">
        <v>23</v>
      </c>
      <c r="B24" s="31" t="s">
        <v>35</v>
      </c>
      <c r="C24" s="34">
        <v>0</v>
      </c>
      <c r="D24" s="33">
        <v>0</v>
      </c>
      <c r="E24" s="28">
        <v>0</v>
      </c>
      <c r="F24" s="27">
        <f t="shared" si="0"/>
        <v>0</v>
      </c>
    </row>
    <row r="25" spans="1:6" x14ac:dyDescent="0.25">
      <c r="A25" s="41" t="s">
        <v>3</v>
      </c>
      <c r="B25" s="42" t="s">
        <v>37</v>
      </c>
      <c r="C25" s="33">
        <f t="shared" ref="C25:D25" si="1">C27+C30</f>
        <v>134688.5</v>
      </c>
      <c r="D25" s="33">
        <f t="shared" si="1"/>
        <v>182986.3</v>
      </c>
      <c r="E25" s="28">
        <v>173484.25573999999</v>
      </c>
      <c r="F25" s="27">
        <f>E25-D25</f>
        <v>-9502.0442599999951</v>
      </c>
    </row>
    <row r="26" spans="1:6" x14ac:dyDescent="0.25">
      <c r="A26" s="30"/>
      <c r="B26" s="31" t="s">
        <v>5</v>
      </c>
      <c r="C26" s="33"/>
      <c r="D26" s="33"/>
      <c r="E26" s="28"/>
      <c r="F26" s="27"/>
    </row>
    <row r="27" spans="1:6" ht="49.5" x14ac:dyDescent="0.25">
      <c r="A27" s="30" t="s">
        <v>8</v>
      </c>
      <c r="B27" s="43" t="s">
        <v>12</v>
      </c>
      <c r="C27" s="33">
        <f t="shared" ref="C27:D27" si="2">C28+C29</f>
        <v>109577.3</v>
      </c>
      <c r="D27" s="34">
        <f t="shared" si="2"/>
        <v>111154.3</v>
      </c>
      <c r="E27" s="35">
        <v>107873.13363</v>
      </c>
      <c r="F27" s="44">
        <f>F28+F29</f>
        <v>-3281.1663700000036</v>
      </c>
    </row>
    <row r="28" spans="1:6" ht="33" x14ac:dyDescent="0.25">
      <c r="A28" s="30" t="s">
        <v>9</v>
      </c>
      <c r="B28" s="43" t="s">
        <v>38</v>
      </c>
      <c r="C28" s="33">
        <v>109527.3</v>
      </c>
      <c r="D28" s="34">
        <v>109527.3</v>
      </c>
      <c r="E28" s="35">
        <v>106246.16016</v>
      </c>
      <c r="F28" s="44">
        <f>E28-D28</f>
        <v>-3281.1398400000035</v>
      </c>
    </row>
    <row r="29" spans="1:6" ht="33" x14ac:dyDescent="0.25">
      <c r="A29" s="30" t="s">
        <v>10</v>
      </c>
      <c r="B29" s="43" t="s">
        <v>39</v>
      </c>
      <c r="C29" s="27">
        <v>50</v>
      </c>
      <c r="D29" s="34">
        <v>1627</v>
      </c>
      <c r="E29" s="35">
        <v>1626.9734699999999</v>
      </c>
      <c r="F29" s="44">
        <f>E29-D29</f>
        <v>-2.6530000000093423E-2</v>
      </c>
    </row>
    <row r="30" spans="1:6" ht="33" x14ac:dyDescent="0.25">
      <c r="A30" s="30" t="s">
        <v>7</v>
      </c>
      <c r="B30" s="43" t="s">
        <v>40</v>
      </c>
      <c r="C30" s="27">
        <v>25111.200000000001</v>
      </c>
      <c r="D30" s="44">
        <v>71832</v>
      </c>
      <c r="E30" s="35">
        <v>65611.122109999997</v>
      </c>
      <c r="F30" s="44">
        <f>E30-D30</f>
        <v>-6220.8778900000034</v>
      </c>
    </row>
    <row r="31" spans="1:6" ht="33" x14ac:dyDescent="0.25">
      <c r="A31" s="22" t="s">
        <v>4</v>
      </c>
      <c r="B31" s="45" t="s">
        <v>46</v>
      </c>
      <c r="C31" s="46" t="s">
        <v>47</v>
      </c>
      <c r="D31" s="47">
        <f>SUM(D12-D25)</f>
        <v>37083.600000000006</v>
      </c>
      <c r="E31" s="35">
        <v>10626.45339000001</v>
      </c>
      <c r="F31" s="29">
        <f>E31</f>
        <v>10626.45339000001</v>
      </c>
    </row>
    <row r="32" spans="1:6" hidden="1" x14ac:dyDescent="0.25">
      <c r="A32" s="48"/>
      <c r="B32" s="48"/>
      <c r="E32" s="2"/>
      <c r="F32" s="2"/>
    </row>
    <row r="33" spans="1:6" x14ac:dyDescent="0.25">
      <c r="A33" s="2"/>
      <c r="E33" s="2"/>
      <c r="F33" s="2"/>
    </row>
    <row r="34" spans="1:6" x14ac:dyDescent="0.25">
      <c r="A34" s="2"/>
      <c r="E34" s="2"/>
      <c r="F34" s="2"/>
    </row>
    <row r="35" spans="1:6" x14ac:dyDescent="0.25">
      <c r="A35" s="2"/>
      <c r="E35" s="2"/>
      <c r="F35" s="2"/>
    </row>
    <row r="36" spans="1:6" x14ac:dyDescent="0.25">
      <c r="A36" s="2"/>
      <c r="E36" s="2"/>
      <c r="F36" s="2"/>
    </row>
    <row r="37" spans="1:6" x14ac:dyDescent="0.25">
      <c r="A37" s="5"/>
      <c r="B37" s="6"/>
      <c r="C37" s="49"/>
      <c r="D37" s="50"/>
    </row>
    <row r="38" spans="1:6" x14ac:dyDescent="0.25">
      <c r="A38" s="5"/>
      <c r="B38" s="7"/>
      <c r="C38" s="51"/>
    </row>
    <row r="39" spans="1:6" x14ac:dyDescent="0.25">
      <c r="A39" s="5"/>
      <c r="B39" s="52"/>
      <c r="C39" s="51"/>
    </row>
    <row r="40" spans="1:6" x14ac:dyDescent="0.25">
      <c r="A40" s="5"/>
      <c r="B40" s="53"/>
      <c r="C40" s="51"/>
    </row>
    <row r="41" spans="1:6" x14ac:dyDescent="0.25">
      <c r="A41" s="5"/>
      <c r="B41" s="53"/>
      <c r="C41" s="51"/>
      <c r="D41" s="3"/>
      <c r="E41" s="3"/>
    </row>
    <row r="42" spans="1:6" x14ac:dyDescent="0.25">
      <c r="A42" s="5"/>
      <c r="B42" s="6"/>
      <c r="C42" s="49"/>
    </row>
    <row r="43" spans="1:6" x14ac:dyDescent="0.25">
      <c r="B43" s="7"/>
      <c r="C43" s="49"/>
    </row>
  </sheetData>
  <mergeCells count="11">
    <mergeCell ref="A1:F1"/>
    <mergeCell ref="D41:E41"/>
    <mergeCell ref="A3:F3"/>
    <mergeCell ref="A4:F4"/>
    <mergeCell ref="A5:F5"/>
    <mergeCell ref="A8:A10"/>
    <mergeCell ref="B8:B10"/>
    <mergeCell ref="C8:C10"/>
    <mergeCell ref="D8:D10"/>
    <mergeCell ref="F8:F10"/>
    <mergeCell ref="E8:E10"/>
  </mergeCells>
  <pageMargins left="1.1811023622047245" right="0.59055118110236227" top="0.78740157480314965" bottom="0.78740157480314965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за 2024 год</vt:lpstr>
      <vt:lpstr>'Исполнение за 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2025-03-24T23:16:09Z</dcterms:modified>
</cp:coreProperties>
</file>