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367\"/>
    </mc:Choice>
  </mc:AlternateContent>
  <bookViews>
    <workbookView xWindow="-120" yWindow="-120" windowWidth="38640" windowHeight="2112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4" l="1"/>
  <c r="C17" i="4"/>
  <c r="C31" i="4" l="1"/>
  <c r="C33" i="4"/>
  <c r="C32" i="4" l="1"/>
  <c r="D31" i="4"/>
  <c r="E31" i="4"/>
  <c r="F31" i="4"/>
  <c r="G31" i="4"/>
  <c r="H31" i="4"/>
  <c r="D32" i="4"/>
  <c r="E32" i="4"/>
  <c r="F32" i="4"/>
  <c r="G32" i="4"/>
  <c r="H32" i="4"/>
  <c r="D33" i="4"/>
  <c r="D34" i="4"/>
  <c r="E34" i="4"/>
  <c r="F34" i="4"/>
  <c r="G34" i="4"/>
  <c r="H34" i="4"/>
  <c r="C34" i="4"/>
  <c r="D25" i="4"/>
  <c r="C25" i="4"/>
  <c r="I29" i="4"/>
  <c r="H25" i="4"/>
  <c r="I27" i="4"/>
  <c r="I26" i="4"/>
  <c r="F17" i="4"/>
  <c r="I24" i="4"/>
  <c r="E20" i="4"/>
  <c r="I22" i="4"/>
  <c r="I21" i="4"/>
  <c r="D20" i="4"/>
  <c r="C20" i="4"/>
  <c r="D14" i="4"/>
  <c r="C14" i="4"/>
  <c r="I18" i="4"/>
  <c r="I16" i="4"/>
  <c r="I15" i="4"/>
  <c r="C30" i="4" l="1"/>
  <c r="I32" i="4"/>
  <c r="I31" i="4"/>
  <c r="E33" i="4"/>
  <c r="E30" i="4" s="1"/>
  <c r="I34" i="4"/>
  <c r="D30" i="4"/>
  <c r="E25" i="4"/>
  <c r="F25" i="4"/>
  <c r="G25" i="4"/>
  <c r="I28" i="4"/>
  <c r="I25" i="4" s="1"/>
  <c r="G17" i="4"/>
  <c r="F14" i="4"/>
  <c r="E14" i="4"/>
  <c r="F23" i="4"/>
  <c r="F33" i="4" s="1"/>
  <c r="G14" i="4" l="1"/>
  <c r="F30" i="4"/>
  <c r="H17" i="4"/>
  <c r="G23" i="4"/>
  <c r="G33" i="4" s="1"/>
  <c r="F20" i="4"/>
  <c r="G30" i="4" l="1"/>
  <c r="H14" i="4"/>
  <c r="I17" i="4"/>
  <c r="I14" i="4" s="1"/>
  <c r="H23" i="4"/>
  <c r="H33" i="4" s="1"/>
  <c r="G20" i="4"/>
  <c r="H30" i="4" l="1"/>
  <c r="I33" i="4"/>
  <c r="I30" i="4" s="1"/>
  <c r="H20" i="4"/>
  <c r="I23" i="4"/>
  <c r="I20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<sst xmlns="http://schemas.openxmlformats.org/spreadsheetml/2006/main" count="162" uniqueCount="71">
  <si>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</si>
  <si>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</si>
  <si>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</si>
  <si>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</si>
  <si>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</si>
  <si>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</si>
  <si>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</si>
  <si>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</si>
  <si>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</si>
  <si>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</si>
  <si>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</si>
  <si>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</si>
  <si>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</si>
  <si>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</si>
  <si>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</si>
  <si>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</si>
  <si>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</si>
  <si>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</si>
  <si>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</si>
  <si>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</si>
  <si>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</si>
  <si>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</si>
  <si>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</si>
  <si>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</si>
  <si>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</si>
  <si>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</si>
  <si>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</si>
  <si>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Базовое значение 2024 год</t>
  </si>
  <si>
    <t>МП</t>
  </si>
  <si>
    <t xml:space="preserve">2. </t>
  </si>
  <si>
    <t>%</t>
  </si>
  <si>
    <t>Отдел ЖК и ДХ</t>
  </si>
  <si>
    <t>Базовое значение, 2024 год</t>
  </si>
  <si>
    <t>2.</t>
  </si>
  <si>
    <t>2.1.</t>
  </si>
  <si>
    <t>Оказание услуг (выполнение работ), приобретение товаров работ и услуг</t>
  </si>
  <si>
    <t>Доля реализованных проектов благоустройства дворовых территорий (полностью освещенных, оборудованных местами для проведения досуга и отдыха разными группами населения (спортивные площадки, детские площадки и т.д.), малыми архитектурными формами) в общем количестве запланированных к реализации в течение отчетного года проектов благоустройства дворовых территорий</t>
  </si>
  <si>
    <t>Доля реализованных комплексных проектов благоустройства общественных территорий в общем количестве запланированных к реализации в течение отчетного года проектов благоустройства общественных территорий</t>
  </si>
  <si>
    <t>3.</t>
  </si>
  <si>
    <t>Доля благоустроенных дворовых территорий в общем количестве дворовых территорий, подлежащих благоустройству в отчетном году с использованием субсидии на капитальный ремонт, ремонт дворовых территорий</t>
  </si>
  <si>
    <t>4.</t>
  </si>
  <si>
    <t>Количество капитально отремонтированных дворовых территорий в течении отчетного года</t>
  </si>
  <si>
    <t xml:space="preserve">ед. </t>
  </si>
  <si>
    <t>5.</t>
  </si>
  <si>
    <t>Количество благоустроенных общественных территорий в течении отчетного года</t>
  </si>
  <si>
    <t>6.</t>
  </si>
  <si>
    <t xml:space="preserve"> Капитальный ремонт и ремонт дворовых территорий и проездов к ним</t>
  </si>
  <si>
    <t>Благоустройство дворовых территорий многоквартирных домов и проездов к ним</t>
  </si>
  <si>
    <t>3.1.</t>
  </si>
  <si>
    <t>Устройство комплексных игровых площадок</t>
  </si>
  <si>
    <t>3.2.</t>
  </si>
  <si>
    <t xml:space="preserve">Раздел 2 Показатели комплекса процессных мероприятий </t>
  </si>
  <si>
    <t xml:space="preserve">Раздел 4. Финансовое обеспечение комплекса процессных мероприятий </t>
  </si>
  <si>
    <t>Задача 1:  Капитальный ремонт и ремонт дворовых территорий и проездов к ним.</t>
  </si>
  <si>
    <t>Задача 2:  Благоустройство общественных территорий.</t>
  </si>
  <si>
    <t xml:space="preserve">Задача 3:   Благоустройство территорий муниципального образования.            </t>
  </si>
  <si>
    <t>Капитально отремонтированные дворовые территорий</t>
  </si>
  <si>
    <t>Реализованные проекты благоустройства общественных территорий</t>
  </si>
  <si>
    <t>Комплексные игровые площадки</t>
  </si>
  <si>
    <t>Количество устроенных комплексных игровых площадок в год</t>
  </si>
  <si>
    <t>Реализованные проекты благоустройства дворовых территорий</t>
  </si>
  <si>
    <t>Задача 1.  «Капитальный ремонт и ремонт дворовых территорий и проездов к ним»</t>
  </si>
  <si>
    <t>Задача 2.  «Благоустройство общественных территорий»</t>
  </si>
  <si>
    <t>Благоустройство общественных территорий</t>
  </si>
  <si>
    <t>Задача 1: «Капитальный ремонт и ремонт дворовых территорий и проездов к ним»</t>
  </si>
  <si>
    <t xml:space="preserve"> Задача 2: «Благоустройство общественных территорий»</t>
  </si>
  <si>
    <t xml:space="preserve"> Задача 3: «Благоустройство территорий муниципального образования»</t>
  </si>
  <si>
    <t xml:space="preserve">Задача 3. «Благоустройство территорий муниципального образования»      </t>
  </si>
  <si>
    <t>ПАСПОРТ
комплекса процессных мероприятий «Повышение уровня благоустройства территорий муниципального образования Ногликский муниципальный округ Сахалинской области»</t>
  </si>
  <si>
    <t xml:space="preserve">Раздел 3. Перечень комплекса процессных мероприятий </t>
  </si>
  <si>
    <t xml:space="preserve">ПРИЛОЖЕНИЕ 2
к муниципальной программе
«Формирование современной городской среды
в муниципальном образовании
Ногликский муниципальный округ
Сахалинской области»,
утвержденной постановлением
администрации муниципального образования
Ногликский муниципальный округ
Сахалинской области
от 04 июня 2025 года № 367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</si>
</sst>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/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opLeftCell="A5" zoomScaleNormal="100" workbookViewId="0">
      <selection activeCell="A7" sqref="A7:H11"/>
    </sheetView>
  </sheetViews>
  <sheetFormatPr defaultColWidth="9.140625" defaultRowHeight="15" x14ac:dyDescent="0.25"/>
  <cols>
    <col min="1" max="1" width="21.140625" style="2" customWidth="1"/>
    <col min="2" max="2" width="4.42578125" style="2" customWidth="1"/>
    <col min="3" max="3" width="6.28515625" style="2" customWidth="1"/>
    <col min="4" max="4" width="9" style="2" customWidth="1"/>
    <col min="5" max="7" width="9.140625" style="2"/>
    <col min="8" max="8" width="21" style="2" customWidth="1"/>
    <col min="9" max="16384" width="9.140625" style="2"/>
  </cols>
  <sheetData>
    <row r="1" spans="1:8" ht="15.75" x14ac:dyDescent="0.25">
      <c r="F1" s="1"/>
      <c r="G1" s="1"/>
      <c r="H1" s="1"/>
    </row>
    <row r="2" spans="1:8" ht="223.5" customHeight="1" x14ac:dyDescent="0.3">
      <c r="D2" s="53" t="s">
        <v>70</v>
      </c>
      <c r="E2" s="53"/>
      <c r="F2" s="53"/>
      <c r="G2" s="53"/>
      <c r="H2" s="53"/>
    </row>
    <row r="3" spans="1:8" ht="24.75" customHeight="1" x14ac:dyDescent="0.25"/>
    <row r="4" spans="1:8" ht="87" customHeight="1" x14ac:dyDescent="0.3">
      <c r="A4" s="57" t="s">
        <v>68</v>
      </c>
      <c r="B4" s="57"/>
      <c r="C4" s="57"/>
      <c r="D4" s="57"/>
      <c r="E4" s="57"/>
      <c r="F4" s="57"/>
      <c r="G4" s="58"/>
      <c r="H4" s="58"/>
    </row>
    <row r="5" spans="1:8" ht="22.15" customHeight="1" x14ac:dyDescent="0.3">
      <c r="A5" s="57" t="s">
        <v>3</v>
      </c>
      <c r="B5" s="58"/>
      <c r="C5" s="58"/>
      <c r="D5" s="58"/>
      <c r="E5" s="58"/>
      <c r="F5" s="58"/>
      <c r="G5" s="58"/>
      <c r="H5" s="58"/>
    </row>
    <row r="6" spans="1:8" ht="18.75" x14ac:dyDescent="0.3">
      <c r="A6" s="26"/>
      <c r="B6" s="26"/>
      <c r="C6" s="26"/>
      <c r="D6" s="26"/>
      <c r="E6" s="26"/>
      <c r="F6" s="26"/>
      <c r="G6" s="26"/>
      <c r="H6" s="26"/>
    </row>
    <row r="7" spans="1:8" ht="56.25" x14ac:dyDescent="0.25">
      <c r="A7" s="28" t="s">
        <v>0</v>
      </c>
      <c r="B7" s="59" t="s">
        <v>31</v>
      </c>
      <c r="C7" s="60"/>
      <c r="D7" s="60"/>
      <c r="E7" s="60"/>
      <c r="F7" s="60"/>
      <c r="G7" s="60"/>
      <c r="H7" s="61"/>
    </row>
    <row r="8" spans="1:8" ht="18.75" x14ac:dyDescent="0.25">
      <c r="A8" s="27" t="s">
        <v>1</v>
      </c>
      <c r="B8" s="47" t="s">
        <v>26</v>
      </c>
      <c r="C8" s="48"/>
      <c r="D8" s="48"/>
      <c r="E8" s="48"/>
      <c r="F8" s="48"/>
      <c r="G8" s="48"/>
      <c r="H8" s="49"/>
    </row>
    <row r="9" spans="1:8" ht="38.25" customHeight="1" x14ac:dyDescent="0.25">
      <c r="A9" s="50" t="s">
        <v>2</v>
      </c>
      <c r="B9" s="54" t="s">
        <v>53</v>
      </c>
      <c r="C9" s="55"/>
      <c r="D9" s="55"/>
      <c r="E9" s="55"/>
      <c r="F9" s="55"/>
      <c r="G9" s="55"/>
      <c r="H9" s="56"/>
    </row>
    <row r="10" spans="1:8" ht="40.5" customHeight="1" x14ac:dyDescent="0.25">
      <c r="A10" s="51"/>
      <c r="B10" s="47" t="s">
        <v>54</v>
      </c>
      <c r="C10" s="48"/>
      <c r="D10" s="48"/>
      <c r="E10" s="48"/>
      <c r="F10" s="48"/>
      <c r="G10" s="48"/>
      <c r="H10" s="49"/>
    </row>
    <row r="11" spans="1:8" ht="46.5" customHeight="1" x14ac:dyDescent="0.25">
      <c r="A11" s="52"/>
      <c r="B11" s="47" t="s">
        <v>55</v>
      </c>
      <c r="C11" s="48"/>
      <c r="D11" s="48"/>
      <c r="E11" s="48"/>
      <c r="F11" s="48"/>
      <c r="G11" s="48"/>
      <c r="H11" s="49"/>
    </row>
  </sheetData>
  <mergeCells count="9">
    <mergeCell ref="B10:H10"/>
    <mergeCell ref="A9:A11"/>
    <mergeCell ref="B11:H11"/>
    <mergeCell ref="D2:H2"/>
    <mergeCell ref="B9:H9"/>
    <mergeCell ref="A5:H5"/>
    <mergeCell ref="A4:H4"/>
    <mergeCell ref="B7:H7"/>
    <mergeCell ref="B8:H8"/>
  </mergeCells>
  <phoneticPr fontId="4" type="noConversion"/>
  <pageMargins left="1.1811023622047245" right="0.59055118110236227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4"/>
  <sheetViews>
    <sheetView workbookViewId="0">
      <selection activeCell="A5" sqref="A5:L14"/>
    </sheetView>
  </sheetViews>
  <sheetFormatPr defaultColWidth="9.140625" defaultRowHeight="15.75" x14ac:dyDescent="0.25"/>
  <cols>
    <col min="1" max="1" width="4.28515625" style="3" customWidth="1"/>
    <col min="2" max="2" width="31.28515625" style="3" customWidth="1"/>
    <col min="3" max="3" width="11.5703125" style="3" customWidth="1"/>
    <col min="4" max="4" width="11.85546875" style="3" customWidth="1"/>
    <col min="5" max="5" width="10.42578125" style="3" customWidth="1"/>
    <col min="6" max="6" width="8.140625" style="3" customWidth="1"/>
    <col min="7" max="7" width="9.140625" style="3" customWidth="1"/>
    <col min="8" max="9" width="9.140625" style="3"/>
    <col min="10" max="11" width="8.85546875" style="3" customWidth="1"/>
    <col min="12" max="12" width="17.5703125" style="3" customWidth="1"/>
    <col min="13" max="16384" width="9.140625" style="3"/>
  </cols>
  <sheetData>
    <row r="3" spans="1:12" ht="30.75" customHeight="1" x14ac:dyDescent="0.25">
      <c r="A3" s="65" t="s">
        <v>51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28.5" customHeight="1" x14ac:dyDescent="0.25">
      <c r="A5" s="66" t="s">
        <v>11</v>
      </c>
      <c r="B5" s="62" t="s">
        <v>9</v>
      </c>
      <c r="C5" s="66" t="s">
        <v>8</v>
      </c>
      <c r="D5" s="66" t="s">
        <v>7</v>
      </c>
      <c r="E5" s="66" t="s">
        <v>27</v>
      </c>
      <c r="F5" s="69" t="s">
        <v>5</v>
      </c>
      <c r="G5" s="70"/>
      <c r="H5" s="70"/>
      <c r="I5" s="70"/>
      <c r="J5" s="70"/>
      <c r="K5" s="71"/>
      <c r="L5" s="66" t="s">
        <v>4</v>
      </c>
    </row>
    <row r="6" spans="1:12" ht="16.899999999999999" customHeight="1" x14ac:dyDescent="0.25">
      <c r="A6" s="67"/>
      <c r="B6" s="63"/>
      <c r="C6" s="67"/>
      <c r="D6" s="67"/>
      <c r="E6" s="67"/>
      <c r="F6" s="6">
        <v>2026</v>
      </c>
      <c r="G6" s="7">
        <v>2027</v>
      </c>
      <c r="H6" s="7">
        <v>2028</v>
      </c>
      <c r="I6" s="7">
        <v>2029</v>
      </c>
      <c r="J6" s="7">
        <v>2030</v>
      </c>
      <c r="K6" s="7">
        <v>2031</v>
      </c>
      <c r="L6" s="67"/>
    </row>
    <row r="7" spans="1:12" ht="15.6" customHeight="1" x14ac:dyDescent="0.25">
      <c r="A7" s="68"/>
      <c r="B7" s="64"/>
      <c r="C7" s="68"/>
      <c r="D7" s="68"/>
      <c r="E7" s="68"/>
      <c r="F7" s="8" t="s">
        <v>6</v>
      </c>
      <c r="G7" s="8" t="s">
        <v>6</v>
      </c>
      <c r="H7" s="8" t="s">
        <v>6</v>
      </c>
      <c r="I7" s="8" t="s">
        <v>6</v>
      </c>
      <c r="J7" s="8" t="s">
        <v>6</v>
      </c>
      <c r="K7" s="8" t="s">
        <v>6</v>
      </c>
      <c r="L7" s="68"/>
    </row>
    <row r="8" spans="1:12" x14ac:dyDescent="0.25">
      <c r="A8" s="6">
        <v>1</v>
      </c>
      <c r="B8" s="9"/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</row>
    <row r="9" spans="1:12" ht="259.5" customHeight="1" x14ac:dyDescent="0.25">
      <c r="A9" s="7" t="s">
        <v>10</v>
      </c>
      <c r="B9" s="30" t="s">
        <v>36</v>
      </c>
      <c r="C9" s="7" t="s">
        <v>28</v>
      </c>
      <c r="D9" s="31" t="s">
        <v>30</v>
      </c>
      <c r="E9" s="32">
        <v>100</v>
      </c>
      <c r="F9" s="32">
        <v>100</v>
      </c>
      <c r="G9" s="32">
        <v>100</v>
      </c>
      <c r="H9" s="32" t="s">
        <v>26</v>
      </c>
      <c r="I9" s="32" t="s">
        <v>26</v>
      </c>
      <c r="J9" s="32" t="s">
        <v>26</v>
      </c>
      <c r="K9" s="32" t="s">
        <v>26</v>
      </c>
      <c r="L9" s="62" t="s">
        <v>31</v>
      </c>
    </row>
    <row r="10" spans="1:12" ht="163.5" customHeight="1" x14ac:dyDescent="0.25">
      <c r="A10" s="12" t="s">
        <v>29</v>
      </c>
      <c r="B10" s="30" t="s">
        <v>37</v>
      </c>
      <c r="C10" s="7" t="s">
        <v>28</v>
      </c>
      <c r="D10" s="7" t="s">
        <v>30</v>
      </c>
      <c r="E10" s="33">
        <v>100</v>
      </c>
      <c r="F10" s="33">
        <v>100</v>
      </c>
      <c r="G10" s="33">
        <v>100</v>
      </c>
      <c r="H10" s="32" t="s">
        <v>26</v>
      </c>
      <c r="I10" s="32" t="s">
        <v>26</v>
      </c>
      <c r="J10" s="32" t="s">
        <v>26</v>
      </c>
      <c r="K10" s="32" t="s">
        <v>26</v>
      </c>
      <c r="L10" s="63"/>
    </row>
    <row r="11" spans="1:12" ht="146.25" customHeight="1" x14ac:dyDescent="0.25">
      <c r="A11" s="7" t="s">
        <v>38</v>
      </c>
      <c r="B11" s="30" t="s">
        <v>39</v>
      </c>
      <c r="C11" s="7" t="s">
        <v>28</v>
      </c>
      <c r="D11" s="7" t="s">
        <v>30</v>
      </c>
      <c r="E11" s="33">
        <v>100</v>
      </c>
      <c r="F11" s="33">
        <v>100</v>
      </c>
      <c r="G11" s="33">
        <v>100</v>
      </c>
      <c r="H11" s="32" t="s">
        <v>26</v>
      </c>
      <c r="I11" s="32" t="s">
        <v>26</v>
      </c>
      <c r="J11" s="32" t="s">
        <v>26</v>
      </c>
      <c r="K11" s="32" t="s">
        <v>26</v>
      </c>
      <c r="L11" s="63"/>
    </row>
    <row r="12" spans="1:12" ht="63.75" customHeight="1" x14ac:dyDescent="0.25">
      <c r="A12" s="7" t="s">
        <v>40</v>
      </c>
      <c r="B12" s="30" t="s">
        <v>41</v>
      </c>
      <c r="C12" s="7" t="s">
        <v>28</v>
      </c>
      <c r="D12" s="7" t="s">
        <v>42</v>
      </c>
      <c r="E12" s="33">
        <v>12</v>
      </c>
      <c r="F12" s="33">
        <v>2</v>
      </c>
      <c r="G12" s="33">
        <v>2</v>
      </c>
      <c r="H12" s="32" t="s">
        <v>26</v>
      </c>
      <c r="I12" s="32" t="s">
        <v>26</v>
      </c>
      <c r="J12" s="32" t="s">
        <v>26</v>
      </c>
      <c r="K12" s="32" t="s">
        <v>26</v>
      </c>
      <c r="L12" s="63"/>
    </row>
    <row r="13" spans="1:12" ht="51" customHeight="1" x14ac:dyDescent="0.25">
      <c r="A13" s="7" t="s">
        <v>43</v>
      </c>
      <c r="B13" s="30" t="s">
        <v>44</v>
      </c>
      <c r="C13" s="7" t="s">
        <v>28</v>
      </c>
      <c r="D13" s="7" t="s">
        <v>42</v>
      </c>
      <c r="E13" s="33">
        <v>1</v>
      </c>
      <c r="F13" s="33">
        <v>1</v>
      </c>
      <c r="G13" s="33">
        <v>1</v>
      </c>
      <c r="H13" s="32" t="s">
        <v>26</v>
      </c>
      <c r="I13" s="32" t="s">
        <v>26</v>
      </c>
      <c r="J13" s="32" t="s">
        <v>26</v>
      </c>
      <c r="K13" s="32" t="s">
        <v>26</v>
      </c>
      <c r="L13" s="63"/>
    </row>
    <row r="14" spans="1:12" ht="48" customHeight="1" x14ac:dyDescent="0.25">
      <c r="A14" s="7" t="s">
        <v>45</v>
      </c>
      <c r="B14" s="30" t="s">
        <v>59</v>
      </c>
      <c r="C14" s="7" t="s">
        <v>28</v>
      </c>
      <c r="D14" s="7" t="s">
        <v>42</v>
      </c>
      <c r="E14" s="33">
        <v>1</v>
      </c>
      <c r="F14" s="33">
        <v>1</v>
      </c>
      <c r="G14" s="33">
        <v>1</v>
      </c>
      <c r="H14" s="33" t="s">
        <v>26</v>
      </c>
      <c r="I14" s="33" t="s">
        <v>26</v>
      </c>
      <c r="J14" s="33" t="s">
        <v>26</v>
      </c>
      <c r="K14" s="33" t="s">
        <v>26</v>
      </c>
      <c r="L14" s="64"/>
    </row>
  </sheetData>
  <mergeCells count="9">
    <mergeCell ref="L9:L14"/>
    <mergeCell ref="A3:L3"/>
    <mergeCell ref="B5:B7"/>
    <mergeCell ref="L5:L7"/>
    <mergeCell ref="A5:A7"/>
    <mergeCell ref="F5:K5"/>
    <mergeCell ref="E5:E7"/>
    <mergeCell ref="D5:D7"/>
    <mergeCell ref="C5:C7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zoomScale="136" zoomScaleNormal="136" workbookViewId="0">
      <selection activeCell="A5" sqref="A5:L14"/>
    </sheetView>
  </sheetViews>
  <sheetFormatPr defaultColWidth="9.140625" defaultRowHeight="15" x14ac:dyDescent="0.25"/>
  <cols>
    <col min="1" max="1" width="5.7109375" style="43" customWidth="1"/>
    <col min="2" max="2" width="35.28515625" style="2" customWidth="1"/>
    <col min="3" max="3" width="19" style="2" customWidth="1"/>
    <col min="4" max="4" width="36.28515625" style="2" customWidth="1"/>
    <col min="5" max="5" width="16.85546875" style="2" customWidth="1"/>
    <col min="6" max="6" width="10.28515625" style="2" customWidth="1"/>
    <col min="7" max="12" width="8.5703125" style="2" customWidth="1"/>
    <col min="13" max="16384" width="9.140625" style="2"/>
  </cols>
  <sheetData>
    <row r="1" spans="1:12" x14ac:dyDescent="0.25">
      <c r="A1" s="45"/>
    </row>
    <row r="2" spans="1:12" x14ac:dyDescent="0.25">
      <c r="A2" s="45"/>
    </row>
    <row r="3" spans="1:12" ht="18.75" x14ac:dyDescent="0.25">
      <c r="A3" s="78" t="s">
        <v>69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18" customHeight="1" x14ac:dyDescent="0.25">
      <c r="A4" s="46"/>
    </row>
    <row r="5" spans="1:12" ht="25.9" customHeight="1" x14ac:dyDescent="0.25">
      <c r="A5" s="80" t="s">
        <v>11</v>
      </c>
      <c r="B5" s="81" t="s">
        <v>15</v>
      </c>
      <c r="C5" s="79" t="s">
        <v>14</v>
      </c>
      <c r="D5" s="79" t="s">
        <v>13</v>
      </c>
      <c r="E5" s="79" t="s">
        <v>7</v>
      </c>
      <c r="F5" s="79" t="s">
        <v>32</v>
      </c>
      <c r="G5" s="75" t="s">
        <v>12</v>
      </c>
      <c r="H5" s="76"/>
      <c r="I5" s="76"/>
      <c r="J5" s="76"/>
      <c r="K5" s="76"/>
      <c r="L5" s="77"/>
    </row>
    <row r="6" spans="1:12" ht="22.9" customHeight="1" x14ac:dyDescent="0.25">
      <c r="A6" s="83"/>
      <c r="B6" s="82"/>
      <c r="C6" s="80"/>
      <c r="D6" s="80"/>
      <c r="E6" s="80"/>
      <c r="F6" s="80"/>
      <c r="G6" s="15">
        <v>2026</v>
      </c>
      <c r="H6" s="15">
        <v>2027</v>
      </c>
      <c r="I6" s="15">
        <v>2028</v>
      </c>
      <c r="J6" s="15">
        <v>2029</v>
      </c>
      <c r="K6" s="15">
        <v>2030</v>
      </c>
      <c r="L6" s="15">
        <v>2031</v>
      </c>
    </row>
    <row r="7" spans="1:12" x14ac:dyDescent="0.25">
      <c r="A7" s="29">
        <v>1</v>
      </c>
      <c r="B7" s="3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  <c r="H7" s="29">
        <v>8</v>
      </c>
      <c r="I7" s="29">
        <v>9</v>
      </c>
      <c r="J7" s="29">
        <v>10</v>
      </c>
      <c r="K7" s="29">
        <v>11</v>
      </c>
      <c r="L7" s="29">
        <v>12</v>
      </c>
    </row>
    <row r="8" spans="1:12" x14ac:dyDescent="0.25">
      <c r="A8" s="44">
        <v>1</v>
      </c>
      <c r="B8" s="75" t="s">
        <v>61</v>
      </c>
      <c r="C8" s="76"/>
      <c r="D8" s="76"/>
      <c r="E8" s="76"/>
      <c r="F8" s="76"/>
      <c r="G8" s="76"/>
      <c r="H8" s="76"/>
      <c r="I8" s="76"/>
      <c r="J8" s="76"/>
      <c r="K8" s="76"/>
      <c r="L8" s="77"/>
    </row>
    <row r="9" spans="1:12" ht="61.5" customHeight="1" x14ac:dyDescent="0.25">
      <c r="A9" s="13" t="s">
        <v>23</v>
      </c>
      <c r="B9" s="40" t="s">
        <v>46</v>
      </c>
      <c r="C9" s="20" t="s">
        <v>35</v>
      </c>
      <c r="D9" s="16" t="s">
        <v>56</v>
      </c>
      <c r="E9" s="13" t="s">
        <v>42</v>
      </c>
      <c r="F9" s="14">
        <v>12</v>
      </c>
      <c r="G9" s="14">
        <v>2</v>
      </c>
      <c r="H9" s="14">
        <v>2</v>
      </c>
      <c r="I9" s="11" t="s">
        <v>26</v>
      </c>
      <c r="J9" s="11" t="s">
        <v>26</v>
      </c>
      <c r="K9" s="11" t="s">
        <v>26</v>
      </c>
      <c r="L9" s="11" t="s">
        <v>26</v>
      </c>
    </row>
    <row r="10" spans="1:12" ht="15" customHeight="1" x14ac:dyDescent="0.25">
      <c r="A10" s="17" t="s">
        <v>33</v>
      </c>
      <c r="B10" s="72" t="s">
        <v>62</v>
      </c>
      <c r="C10" s="73"/>
      <c r="D10" s="73"/>
      <c r="E10" s="73"/>
      <c r="F10" s="73"/>
      <c r="G10" s="73"/>
      <c r="H10" s="73"/>
      <c r="I10" s="73"/>
      <c r="J10" s="73"/>
      <c r="K10" s="73"/>
      <c r="L10" s="74"/>
    </row>
    <row r="11" spans="1:12" ht="58.5" customHeight="1" x14ac:dyDescent="0.25">
      <c r="A11" s="13" t="s">
        <v>34</v>
      </c>
      <c r="B11" s="41" t="s">
        <v>63</v>
      </c>
      <c r="C11" s="19" t="s">
        <v>35</v>
      </c>
      <c r="D11" s="10" t="s">
        <v>57</v>
      </c>
      <c r="E11" s="13" t="s">
        <v>42</v>
      </c>
      <c r="F11" s="14">
        <v>1</v>
      </c>
      <c r="G11" s="14">
        <v>1</v>
      </c>
      <c r="H11" s="14">
        <v>1</v>
      </c>
      <c r="I11" s="11" t="s">
        <v>26</v>
      </c>
      <c r="J11" s="11" t="s">
        <v>26</v>
      </c>
      <c r="K11" s="11" t="s">
        <v>26</v>
      </c>
      <c r="L11" s="11" t="s">
        <v>26</v>
      </c>
    </row>
    <row r="12" spans="1:12" ht="16.5" customHeight="1" x14ac:dyDescent="0.25">
      <c r="A12" s="17" t="s">
        <v>38</v>
      </c>
      <c r="B12" s="72" t="s">
        <v>67</v>
      </c>
      <c r="C12" s="73"/>
      <c r="D12" s="73"/>
      <c r="E12" s="73"/>
      <c r="F12" s="73"/>
      <c r="G12" s="73"/>
      <c r="H12" s="73"/>
      <c r="I12" s="73"/>
      <c r="J12" s="73"/>
      <c r="K12" s="73"/>
      <c r="L12" s="74"/>
    </row>
    <row r="13" spans="1:12" ht="59.25" customHeight="1" x14ac:dyDescent="0.25">
      <c r="A13" s="13" t="s">
        <v>48</v>
      </c>
      <c r="B13" s="42" t="s">
        <v>47</v>
      </c>
      <c r="C13" s="10" t="s">
        <v>35</v>
      </c>
      <c r="D13" s="18" t="s">
        <v>60</v>
      </c>
      <c r="E13" s="13" t="s">
        <v>30</v>
      </c>
      <c r="F13" s="14">
        <v>100</v>
      </c>
      <c r="G13" s="14">
        <v>100</v>
      </c>
      <c r="H13" s="14">
        <v>100</v>
      </c>
      <c r="I13" s="11" t="s">
        <v>26</v>
      </c>
      <c r="J13" s="11" t="s">
        <v>26</v>
      </c>
      <c r="K13" s="11" t="s">
        <v>26</v>
      </c>
      <c r="L13" s="11" t="s">
        <v>26</v>
      </c>
    </row>
    <row r="14" spans="1:12" ht="57" customHeight="1" x14ac:dyDescent="0.25">
      <c r="A14" s="13" t="s">
        <v>50</v>
      </c>
      <c r="B14" s="42" t="s">
        <v>49</v>
      </c>
      <c r="C14" s="10" t="s">
        <v>35</v>
      </c>
      <c r="D14" s="10" t="s">
        <v>58</v>
      </c>
      <c r="E14" s="13" t="s">
        <v>42</v>
      </c>
      <c r="F14" s="14">
        <v>1</v>
      </c>
      <c r="G14" s="14">
        <v>1</v>
      </c>
      <c r="H14" s="14">
        <v>1</v>
      </c>
      <c r="I14" s="14" t="s">
        <v>26</v>
      </c>
      <c r="J14" s="14" t="s">
        <v>26</v>
      </c>
      <c r="K14" s="14" t="s">
        <v>26</v>
      </c>
      <c r="L14" s="14" t="s">
        <v>26</v>
      </c>
    </row>
  </sheetData>
  <mergeCells count="11">
    <mergeCell ref="B10:L10"/>
    <mergeCell ref="B12:L12"/>
    <mergeCell ref="B8:L8"/>
    <mergeCell ref="A3:L3"/>
    <mergeCell ref="G5:L5"/>
    <mergeCell ref="F5:F6"/>
    <mergeCell ref="E5:E6"/>
    <mergeCell ref="D5:D6"/>
    <mergeCell ref="C5:C6"/>
    <mergeCell ref="B5:B6"/>
    <mergeCell ref="A5:A6"/>
  </mergeCells>
  <pageMargins left="1.1811023622047245" right="0.59055118110236227" top="0.74803149606299213" bottom="0.74803149606299213" header="0.31496062992125984" footer="0.31496062992125984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workbookViewId="0">
      <selection activeCell="A4" sqref="A4:I34"/>
    </sheetView>
  </sheetViews>
  <sheetFormatPr defaultColWidth="9.140625" defaultRowHeight="15" x14ac:dyDescent="0.25"/>
  <cols>
    <col min="1" max="1" width="5" style="4" customWidth="1"/>
    <col min="2" max="2" width="26.140625" style="4" customWidth="1"/>
    <col min="3" max="3" width="9.5703125" style="4" customWidth="1"/>
    <col min="4" max="4" width="9" style="4" customWidth="1"/>
    <col min="5" max="5" width="7.42578125" style="4" customWidth="1"/>
    <col min="6" max="6" width="7.5703125" style="4" customWidth="1"/>
    <col min="7" max="7" width="6.5703125" style="4" customWidth="1"/>
    <col min="8" max="8" width="7" style="4" customWidth="1"/>
    <col min="9" max="9" width="9.85546875" style="4" customWidth="1"/>
    <col min="10" max="16384" width="9.140625" style="4"/>
  </cols>
  <sheetData>
    <row r="1" spans="1:10" ht="1.5" customHeight="1" x14ac:dyDescent="0.25"/>
    <row r="2" spans="1:10" ht="18.75" x14ac:dyDescent="0.25">
      <c r="A2" s="57" t="s">
        <v>52</v>
      </c>
      <c r="B2" s="57"/>
      <c r="C2" s="57"/>
      <c r="D2" s="57"/>
      <c r="E2" s="57"/>
      <c r="F2" s="57"/>
      <c r="G2" s="57"/>
      <c r="H2" s="57"/>
      <c r="I2" s="57"/>
      <c r="J2" s="21"/>
    </row>
    <row r="3" spans="1:10" ht="7.5" customHeight="1" x14ac:dyDescent="0.25"/>
    <row r="4" spans="1:10" ht="30" customHeight="1" x14ac:dyDescent="0.25">
      <c r="A4" s="66" t="s">
        <v>24</v>
      </c>
      <c r="B4" s="87" t="s">
        <v>18</v>
      </c>
      <c r="C4" s="69" t="s">
        <v>17</v>
      </c>
      <c r="D4" s="70"/>
      <c r="E4" s="70"/>
      <c r="F4" s="70"/>
      <c r="G4" s="70"/>
      <c r="H4" s="71"/>
      <c r="I4" s="66" t="s">
        <v>16</v>
      </c>
    </row>
    <row r="5" spans="1:10" ht="15.75" x14ac:dyDescent="0.25">
      <c r="A5" s="68"/>
      <c r="B5" s="88"/>
      <c r="C5" s="8">
        <v>2026</v>
      </c>
      <c r="D5" s="8">
        <v>2027</v>
      </c>
      <c r="E5" s="8">
        <v>2028</v>
      </c>
      <c r="F5" s="8">
        <v>2029</v>
      </c>
      <c r="G5" s="8">
        <v>2030</v>
      </c>
      <c r="H5" s="8">
        <v>2031</v>
      </c>
      <c r="I5" s="68"/>
    </row>
    <row r="6" spans="1:10" ht="14.25" customHeight="1" x14ac:dyDescent="0.25">
      <c r="A6" s="8">
        <v>1</v>
      </c>
      <c r="B6" s="25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</row>
    <row r="7" spans="1:10" ht="18.75" customHeight="1" x14ac:dyDescent="0.25">
      <c r="A7" s="8">
        <v>1</v>
      </c>
      <c r="B7" s="84" t="s">
        <v>64</v>
      </c>
      <c r="C7" s="85"/>
      <c r="D7" s="85"/>
      <c r="E7" s="85"/>
      <c r="F7" s="85"/>
      <c r="G7" s="85"/>
      <c r="H7" s="85"/>
      <c r="I7" s="86"/>
    </row>
    <row r="8" spans="1:10" ht="63" x14ac:dyDescent="0.25">
      <c r="A8" s="8" t="s">
        <v>23</v>
      </c>
      <c r="B8" s="24" t="s">
        <v>46</v>
      </c>
      <c r="C8" s="34">
        <f>SUM(C9:C12)</f>
        <v>11111.2</v>
      </c>
      <c r="D8" s="34">
        <f t="shared" ref="D8:H8" si="0">SUM(D9:D12)</f>
        <v>11111.2</v>
      </c>
      <c r="E8" s="34">
        <f t="shared" si="0"/>
        <v>0</v>
      </c>
      <c r="F8" s="34">
        <f t="shared" si="0"/>
        <v>0</v>
      </c>
      <c r="G8" s="34">
        <f t="shared" si="0"/>
        <v>0</v>
      </c>
      <c r="H8" s="34">
        <f t="shared" si="0"/>
        <v>0</v>
      </c>
      <c r="I8" s="34">
        <f>SUM(I9:I12)</f>
        <v>22222.400000000001</v>
      </c>
    </row>
    <row r="9" spans="1:10" ht="17.25" customHeight="1" x14ac:dyDescent="0.25">
      <c r="A9" s="8"/>
      <c r="B9" s="24" t="s">
        <v>21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f>SUM(C9:H9)</f>
        <v>0</v>
      </c>
    </row>
    <row r="10" spans="1:10" ht="15.75" x14ac:dyDescent="0.25">
      <c r="A10" s="8"/>
      <c r="B10" s="24" t="s">
        <v>19</v>
      </c>
      <c r="C10" s="34">
        <v>10000</v>
      </c>
      <c r="D10" s="34">
        <v>10000</v>
      </c>
      <c r="E10" s="34">
        <v>0</v>
      </c>
      <c r="F10" s="34">
        <v>0</v>
      </c>
      <c r="G10" s="34">
        <v>0</v>
      </c>
      <c r="H10" s="34">
        <v>0</v>
      </c>
      <c r="I10" s="34">
        <f t="shared" ref="I10:I12" si="1">SUM(C10:H10)</f>
        <v>20000</v>
      </c>
    </row>
    <row r="11" spans="1:10" ht="15.75" x14ac:dyDescent="0.25">
      <c r="A11" s="8"/>
      <c r="B11" s="24" t="s">
        <v>20</v>
      </c>
      <c r="C11" s="35">
        <v>1111.2</v>
      </c>
      <c r="D11" s="35">
        <v>1111.2</v>
      </c>
      <c r="E11" s="34">
        <v>0</v>
      </c>
      <c r="F11" s="34">
        <v>0</v>
      </c>
      <c r="G11" s="34">
        <v>0</v>
      </c>
      <c r="H11" s="34">
        <v>0</v>
      </c>
      <c r="I11" s="34">
        <f t="shared" si="1"/>
        <v>2222.4</v>
      </c>
    </row>
    <row r="12" spans="1:10" ht="31.5" x14ac:dyDescent="0.25">
      <c r="A12" s="8"/>
      <c r="B12" s="24" t="s">
        <v>22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f t="shared" si="1"/>
        <v>0</v>
      </c>
    </row>
    <row r="13" spans="1:10" ht="16.5" customHeight="1" x14ac:dyDescent="0.25">
      <c r="A13" s="7" t="s">
        <v>33</v>
      </c>
      <c r="B13" s="22" t="s">
        <v>65</v>
      </c>
      <c r="C13" s="23"/>
      <c r="D13" s="23"/>
      <c r="E13" s="23"/>
      <c r="F13" s="23"/>
      <c r="G13" s="23"/>
      <c r="H13" s="23"/>
      <c r="I13" s="23"/>
    </row>
    <row r="14" spans="1:10" ht="47.25" x14ac:dyDescent="0.25">
      <c r="A14" s="7" t="s">
        <v>34</v>
      </c>
      <c r="B14" s="36" t="s">
        <v>63</v>
      </c>
      <c r="C14" s="37">
        <f>SUM(C15:C18)</f>
        <v>25126.1</v>
      </c>
      <c r="D14" s="37">
        <f t="shared" ref="D14:H14" si="2">SUM(D15:D18)</f>
        <v>25126.100000000002</v>
      </c>
      <c r="E14" s="37">
        <f t="shared" si="2"/>
        <v>0</v>
      </c>
      <c r="F14" s="37">
        <f t="shared" si="2"/>
        <v>0</v>
      </c>
      <c r="G14" s="37">
        <f t="shared" si="2"/>
        <v>0</v>
      </c>
      <c r="H14" s="37">
        <f t="shared" si="2"/>
        <v>0</v>
      </c>
      <c r="I14" s="37">
        <f>SUM(I15:I18)</f>
        <v>50252.200000000004</v>
      </c>
    </row>
    <row r="15" spans="1:10" ht="18" customHeight="1" x14ac:dyDescent="0.25">
      <c r="A15" s="23"/>
      <c r="B15" s="24" t="s">
        <v>21</v>
      </c>
      <c r="C15" s="37">
        <v>5882.4</v>
      </c>
      <c r="D15" s="37">
        <v>6666.7</v>
      </c>
      <c r="E15" s="37">
        <v>0</v>
      </c>
      <c r="F15" s="37">
        <v>0</v>
      </c>
      <c r="G15" s="37">
        <v>0</v>
      </c>
      <c r="H15" s="37">
        <v>0</v>
      </c>
      <c r="I15" s="37">
        <f>SUM(C15:H15)</f>
        <v>12549.099999999999</v>
      </c>
    </row>
    <row r="16" spans="1:10" ht="15.75" x14ac:dyDescent="0.25">
      <c r="A16" s="23"/>
      <c r="B16" s="24" t="s">
        <v>19</v>
      </c>
      <c r="C16" s="37">
        <v>18992.3</v>
      </c>
      <c r="D16" s="37">
        <v>18208</v>
      </c>
      <c r="E16" s="37">
        <v>0</v>
      </c>
      <c r="F16" s="37">
        <v>0</v>
      </c>
      <c r="G16" s="37">
        <v>0</v>
      </c>
      <c r="H16" s="37">
        <v>0</v>
      </c>
      <c r="I16" s="37">
        <f t="shared" ref="I16:I18" si="3">SUM(C16:H16)</f>
        <v>37200.300000000003</v>
      </c>
    </row>
    <row r="17" spans="1:9" ht="15.75" x14ac:dyDescent="0.25">
      <c r="A17" s="23"/>
      <c r="B17" s="24" t="s">
        <v>20</v>
      </c>
      <c r="C17" s="37">
        <f>59.5+191.9</f>
        <v>251.4</v>
      </c>
      <c r="D17" s="37">
        <f>67.4+184</f>
        <v>251.4</v>
      </c>
      <c r="E17" s="37">
        <v>0</v>
      </c>
      <c r="F17" s="37">
        <f>E17*1.04</f>
        <v>0</v>
      </c>
      <c r="G17" s="37">
        <f t="shared" ref="G17:H17" si="4">F17*1.04</f>
        <v>0</v>
      </c>
      <c r="H17" s="37">
        <f t="shared" si="4"/>
        <v>0</v>
      </c>
      <c r="I17" s="37">
        <f t="shared" si="3"/>
        <v>502.8</v>
      </c>
    </row>
    <row r="18" spans="1:9" ht="31.5" x14ac:dyDescent="0.25">
      <c r="A18" s="23"/>
      <c r="B18" s="24" t="s">
        <v>22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f t="shared" si="3"/>
        <v>0</v>
      </c>
    </row>
    <row r="19" spans="1:9" ht="15.75" x14ac:dyDescent="0.25">
      <c r="A19" s="7" t="s">
        <v>38</v>
      </c>
      <c r="B19" s="22" t="s">
        <v>66</v>
      </c>
      <c r="C19" s="23"/>
      <c r="D19" s="23"/>
      <c r="E19" s="23"/>
      <c r="F19" s="23"/>
      <c r="G19" s="23"/>
      <c r="H19" s="23"/>
      <c r="I19" s="23"/>
    </row>
    <row r="20" spans="1:9" ht="63" x14ac:dyDescent="0.25">
      <c r="A20" s="7" t="s">
        <v>48</v>
      </c>
      <c r="B20" s="38" t="s">
        <v>47</v>
      </c>
      <c r="C20" s="37">
        <f>SUM(C21:C24)</f>
        <v>22222.2</v>
      </c>
      <c r="D20" s="37">
        <f t="shared" ref="D20:H20" si="5">SUM(D21:D24)</f>
        <v>16666.7</v>
      </c>
      <c r="E20" s="37">
        <f t="shared" si="5"/>
        <v>0</v>
      </c>
      <c r="F20" s="37">
        <f t="shared" si="5"/>
        <v>0</v>
      </c>
      <c r="G20" s="37">
        <f t="shared" si="5"/>
        <v>0</v>
      </c>
      <c r="H20" s="37">
        <f t="shared" si="5"/>
        <v>0</v>
      </c>
      <c r="I20" s="37">
        <f>SUM(I21:I24)</f>
        <v>38888.9</v>
      </c>
    </row>
    <row r="21" spans="1:9" ht="19.5" customHeight="1" x14ac:dyDescent="0.25">
      <c r="A21" s="23"/>
      <c r="B21" s="24" t="s">
        <v>21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f>SUM(C21:H21)</f>
        <v>0</v>
      </c>
    </row>
    <row r="22" spans="1:9" ht="15.75" x14ac:dyDescent="0.25">
      <c r="A22" s="23"/>
      <c r="B22" s="24" t="s">
        <v>19</v>
      </c>
      <c r="C22" s="37">
        <v>20000</v>
      </c>
      <c r="D22" s="37">
        <v>15000</v>
      </c>
      <c r="E22" s="37">
        <v>0</v>
      </c>
      <c r="F22" s="37">
        <v>0</v>
      </c>
      <c r="G22" s="37">
        <v>0</v>
      </c>
      <c r="H22" s="37">
        <v>0</v>
      </c>
      <c r="I22" s="37">
        <f t="shared" ref="I22:I24" si="6">SUM(C22:H22)</f>
        <v>35000</v>
      </c>
    </row>
    <row r="23" spans="1:9" ht="15.75" x14ac:dyDescent="0.25">
      <c r="A23" s="23"/>
      <c r="B23" s="24" t="s">
        <v>20</v>
      </c>
      <c r="C23" s="37">
        <v>2222.1999999999998</v>
      </c>
      <c r="D23" s="37">
        <v>1666.7</v>
      </c>
      <c r="E23" s="37">
        <v>0</v>
      </c>
      <c r="F23" s="37">
        <f>E23*1.04</f>
        <v>0</v>
      </c>
      <c r="G23" s="37">
        <f t="shared" ref="G23:H23" si="7">F23*1.04</f>
        <v>0</v>
      </c>
      <c r="H23" s="37">
        <f t="shared" si="7"/>
        <v>0</v>
      </c>
      <c r="I23" s="37">
        <f t="shared" si="6"/>
        <v>3888.8999999999996</v>
      </c>
    </row>
    <row r="24" spans="1:9" ht="31.5" x14ac:dyDescent="0.25">
      <c r="A24" s="23"/>
      <c r="B24" s="24" t="s">
        <v>22</v>
      </c>
      <c r="C24" s="37"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f t="shared" si="6"/>
        <v>0</v>
      </c>
    </row>
    <row r="25" spans="1:9" ht="30" customHeight="1" x14ac:dyDescent="0.25">
      <c r="A25" s="7" t="s">
        <v>50</v>
      </c>
      <c r="B25" s="38" t="s">
        <v>49</v>
      </c>
      <c r="C25" s="37">
        <f>SUM(C26:C29)</f>
        <v>17777.8</v>
      </c>
      <c r="D25" s="37">
        <f t="shared" ref="D25:H25" si="8">SUM(D26:D29)</f>
        <v>17777.8</v>
      </c>
      <c r="E25" s="37">
        <f t="shared" si="8"/>
        <v>0</v>
      </c>
      <c r="F25" s="37">
        <f t="shared" si="8"/>
        <v>0</v>
      </c>
      <c r="G25" s="37">
        <f t="shared" si="8"/>
        <v>0</v>
      </c>
      <c r="H25" s="37">
        <f t="shared" si="8"/>
        <v>0</v>
      </c>
      <c r="I25" s="37">
        <f>SUM(I26:I29)</f>
        <v>35555.599999999999</v>
      </c>
    </row>
    <row r="26" spans="1:9" ht="15" customHeight="1" x14ac:dyDescent="0.25">
      <c r="A26" s="23"/>
      <c r="B26" s="24" t="s">
        <v>21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f>SUM(C26:H26)</f>
        <v>0</v>
      </c>
    </row>
    <row r="27" spans="1:9" ht="15.75" x14ac:dyDescent="0.25">
      <c r="A27" s="23"/>
      <c r="B27" s="24" t="s">
        <v>19</v>
      </c>
      <c r="C27" s="37">
        <v>16000</v>
      </c>
      <c r="D27" s="37">
        <v>16000</v>
      </c>
      <c r="E27" s="37">
        <v>0</v>
      </c>
      <c r="F27" s="37">
        <v>0</v>
      </c>
      <c r="G27" s="37">
        <v>0</v>
      </c>
      <c r="H27" s="37">
        <v>0</v>
      </c>
      <c r="I27" s="37">
        <f t="shared" ref="I27:I29" si="9">SUM(C27:H27)</f>
        <v>32000</v>
      </c>
    </row>
    <row r="28" spans="1:9" ht="15.75" x14ac:dyDescent="0.25">
      <c r="A28" s="23"/>
      <c r="B28" s="24" t="s">
        <v>20</v>
      </c>
      <c r="C28" s="37">
        <v>1777.8</v>
      </c>
      <c r="D28" s="37">
        <v>1777.8</v>
      </c>
      <c r="E28" s="37">
        <v>0</v>
      </c>
      <c r="F28" s="37">
        <v>0</v>
      </c>
      <c r="G28" s="37">
        <v>0</v>
      </c>
      <c r="H28" s="37">
        <v>0</v>
      </c>
      <c r="I28" s="37">
        <f t="shared" si="9"/>
        <v>3555.6</v>
      </c>
    </row>
    <row r="29" spans="1:9" ht="31.5" customHeight="1" x14ac:dyDescent="0.25">
      <c r="A29" s="23"/>
      <c r="B29" s="24" t="s">
        <v>22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f t="shared" si="9"/>
        <v>0</v>
      </c>
    </row>
    <row r="30" spans="1:9" ht="63" x14ac:dyDescent="0.25">
      <c r="A30" s="8"/>
      <c r="B30" s="24" t="s">
        <v>25</v>
      </c>
      <c r="C30" s="37">
        <f>SUM(C31:C34)</f>
        <v>76237.3</v>
      </c>
      <c r="D30" s="37">
        <f t="shared" ref="D30:G30" si="10">SUM(D31:D34)</f>
        <v>70681.8</v>
      </c>
      <c r="E30" s="37">
        <f t="shared" si="10"/>
        <v>0</v>
      </c>
      <c r="F30" s="37">
        <f t="shared" si="10"/>
        <v>0</v>
      </c>
      <c r="G30" s="37">
        <f t="shared" si="10"/>
        <v>0</v>
      </c>
      <c r="H30" s="37">
        <f>SUM(H31:H34)</f>
        <v>0</v>
      </c>
      <c r="I30" s="37">
        <f>SUM(I31:I34)</f>
        <v>146919.1</v>
      </c>
    </row>
    <row r="31" spans="1:9" ht="18" customHeight="1" x14ac:dyDescent="0.25">
      <c r="A31" s="23"/>
      <c r="B31" s="24" t="s">
        <v>21</v>
      </c>
      <c r="C31" s="37">
        <f>C9+C15+C21+C26</f>
        <v>5882.4</v>
      </c>
      <c r="D31" s="37">
        <f t="shared" ref="D31:H31" si="11">D9+D15+D21+D26</f>
        <v>6666.7</v>
      </c>
      <c r="E31" s="37">
        <f t="shared" si="11"/>
        <v>0</v>
      </c>
      <c r="F31" s="37">
        <f t="shared" si="11"/>
        <v>0</v>
      </c>
      <c r="G31" s="37">
        <f t="shared" si="11"/>
        <v>0</v>
      </c>
      <c r="H31" s="37">
        <f t="shared" si="11"/>
        <v>0</v>
      </c>
      <c r="I31" s="37">
        <f>SUM(C31:H31)</f>
        <v>12549.099999999999</v>
      </c>
    </row>
    <row r="32" spans="1:9" ht="15.75" x14ac:dyDescent="0.25">
      <c r="A32" s="23"/>
      <c r="B32" s="24" t="s">
        <v>19</v>
      </c>
      <c r="C32" s="37">
        <f>C10+C16+C22+C27</f>
        <v>64992.3</v>
      </c>
      <c r="D32" s="37">
        <f t="shared" ref="D32:H34" si="12">D10+D16+D22+D27</f>
        <v>59208</v>
      </c>
      <c r="E32" s="37">
        <f t="shared" si="12"/>
        <v>0</v>
      </c>
      <c r="F32" s="37">
        <f t="shared" si="12"/>
        <v>0</v>
      </c>
      <c r="G32" s="37">
        <f t="shared" si="12"/>
        <v>0</v>
      </c>
      <c r="H32" s="37">
        <f t="shared" si="12"/>
        <v>0</v>
      </c>
      <c r="I32" s="37">
        <f>SUM(C32:H32)</f>
        <v>124200.3</v>
      </c>
    </row>
    <row r="33" spans="1:9" ht="15.75" x14ac:dyDescent="0.25">
      <c r="A33" s="23"/>
      <c r="B33" s="24" t="s">
        <v>20</v>
      </c>
      <c r="C33" s="37">
        <f>C11+C17+C23+C28</f>
        <v>5362.6</v>
      </c>
      <c r="D33" s="37">
        <f t="shared" si="12"/>
        <v>4807.1000000000004</v>
      </c>
      <c r="E33" s="37">
        <f t="shared" si="12"/>
        <v>0</v>
      </c>
      <c r="F33" s="37">
        <f t="shared" si="12"/>
        <v>0</v>
      </c>
      <c r="G33" s="37">
        <f t="shared" si="12"/>
        <v>0</v>
      </c>
      <c r="H33" s="37">
        <f t="shared" si="12"/>
        <v>0</v>
      </c>
      <c r="I33" s="37">
        <f t="shared" ref="I33:I34" si="13">SUM(C33:H33)</f>
        <v>10169.700000000001</v>
      </c>
    </row>
    <row r="34" spans="1:9" ht="31.5" x14ac:dyDescent="0.25">
      <c r="A34" s="23"/>
      <c r="B34" s="24" t="s">
        <v>22</v>
      </c>
      <c r="C34" s="37">
        <f>C12+C18+C24+C29</f>
        <v>0</v>
      </c>
      <c r="D34" s="37">
        <f t="shared" si="12"/>
        <v>0</v>
      </c>
      <c r="E34" s="37">
        <f t="shared" si="12"/>
        <v>0</v>
      </c>
      <c r="F34" s="37">
        <f t="shared" si="12"/>
        <v>0</v>
      </c>
      <c r="G34" s="37">
        <f t="shared" si="12"/>
        <v>0</v>
      </c>
      <c r="H34" s="37">
        <f t="shared" si="12"/>
        <v>0</v>
      </c>
      <c r="I34" s="37">
        <f t="shared" si="13"/>
        <v>0</v>
      </c>
    </row>
  </sheetData>
  <mergeCells count="6">
    <mergeCell ref="A2:I2"/>
    <mergeCell ref="B7:I7"/>
    <mergeCell ref="C4:H4"/>
    <mergeCell ref="I4:I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2025-06-04T22:20:37Z</cp:lastPrinted>
  <dcterms:created xsi:type="dcterms:W3CDTF">2024-09-09T23:09:19Z</dcterms:created>
  <dcterms:modified xsi:type="dcterms:W3CDTF">2025-07-11T04:37:38Z</dcterms:modified>
</cp:coreProperties>
</file>