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367\"/>
    </mc:Choice>
  </mc:AlternateContent>
  <bookViews>
    <workbookView xWindow="-120" yWindow="-120" windowWidth="38640" windowHeight="2112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" l="1"/>
  <c r="E16" i="4"/>
  <c r="F21" i="4" l="1"/>
  <c r="G21" i="4" s="1"/>
  <c r="H21" i="4" s="1"/>
  <c r="C46" i="4"/>
  <c r="F18" i="4"/>
  <c r="I21" i="4" l="1"/>
  <c r="H40" i="4"/>
  <c r="E40" i="4"/>
  <c r="F40" i="4" s="1"/>
  <c r="H18" i="4"/>
  <c r="F16" i="4"/>
  <c r="G16" i="4" l="1"/>
  <c r="D44" i="4"/>
  <c r="E44" i="4"/>
  <c r="F44" i="4"/>
  <c r="G44" i="4"/>
  <c r="H44" i="4"/>
  <c r="D46" i="4"/>
  <c r="D47" i="4"/>
  <c r="E47" i="4"/>
  <c r="F47" i="4"/>
  <c r="G47" i="4"/>
  <c r="H47" i="4"/>
  <c r="C47" i="4"/>
  <c r="C44" i="4"/>
  <c r="D38" i="4"/>
  <c r="D45" i="4" s="1"/>
  <c r="C38" i="4"/>
  <c r="C45" i="4" s="1"/>
  <c r="I42" i="4"/>
  <c r="E41" i="4"/>
  <c r="F41" i="4" s="1"/>
  <c r="F38" i="4" s="1"/>
  <c r="F45" i="4" s="1"/>
  <c r="I40" i="4"/>
  <c r="I39" i="4"/>
  <c r="I37" i="4"/>
  <c r="E36" i="4"/>
  <c r="I35" i="4"/>
  <c r="I34" i="4"/>
  <c r="D33" i="4"/>
  <c r="C33" i="4"/>
  <c r="I32" i="4"/>
  <c r="E31" i="4"/>
  <c r="I30" i="4"/>
  <c r="I29" i="4"/>
  <c r="D28" i="4"/>
  <c r="C28" i="4"/>
  <c r="E28" i="4" l="1"/>
  <c r="E46" i="4"/>
  <c r="H16" i="4"/>
  <c r="E38" i="4"/>
  <c r="E45" i="4" s="1"/>
  <c r="G41" i="4"/>
  <c r="E33" i="4"/>
  <c r="F36" i="4"/>
  <c r="F31" i="4"/>
  <c r="F46" i="4" s="1"/>
  <c r="D23" i="4"/>
  <c r="C23" i="4"/>
  <c r="I27" i="4"/>
  <c r="I25" i="4"/>
  <c r="I24" i="4"/>
  <c r="I22" i="4"/>
  <c r="E18" i="4"/>
  <c r="I20" i="4"/>
  <c r="I19" i="4"/>
  <c r="D18" i="4"/>
  <c r="C18" i="4"/>
  <c r="D13" i="4"/>
  <c r="C13" i="4"/>
  <c r="I17" i="4"/>
  <c r="I15" i="4"/>
  <c r="I14" i="4"/>
  <c r="E43" i="4" l="1"/>
  <c r="H41" i="4"/>
  <c r="H38" i="4" s="1"/>
  <c r="H45" i="4" s="1"/>
  <c r="G38" i="4"/>
  <c r="G45" i="4" s="1"/>
  <c r="I41" i="4"/>
  <c r="I38" i="4" s="1"/>
  <c r="G36" i="4"/>
  <c r="F33" i="4"/>
  <c r="G31" i="4"/>
  <c r="G46" i="4" s="1"/>
  <c r="F28" i="4"/>
  <c r="C43" i="4"/>
  <c r="I45" i="4"/>
  <c r="I44" i="4"/>
  <c r="I47" i="4"/>
  <c r="D43" i="4"/>
  <c r="E23" i="4"/>
  <c r="F23" i="4"/>
  <c r="F13" i="4"/>
  <c r="E13" i="4"/>
  <c r="H36" i="4" l="1"/>
  <c r="H33" i="4" s="1"/>
  <c r="G33" i="4"/>
  <c r="H31" i="4"/>
  <c r="H46" i="4" s="1"/>
  <c r="G28" i="4"/>
  <c r="G13" i="4"/>
  <c r="F43" i="4" l="1"/>
  <c r="G43" i="4"/>
  <c r="G23" i="4"/>
  <c r="I26" i="4"/>
  <c r="I23" i="4" s="1"/>
  <c r="I36" i="4"/>
  <c r="I33" i="4" s="1"/>
  <c r="H28" i="4"/>
  <c r="I31" i="4"/>
  <c r="I28" i="4" s="1"/>
  <c r="H13" i="4"/>
  <c r="I16" i="4"/>
  <c r="I13" i="4" s="1"/>
  <c r="G18" i="4"/>
  <c r="I46" i="4" l="1"/>
  <c r="I43" i="4" s="1"/>
  <c r="H23" i="4"/>
  <c r="H43" i="4"/>
  <c r="I18" i="4"/>
  <c r="C8" i="4" l="1"/>
  <c r="I10" i="4" l="1"/>
  <c r="I11" i="4"/>
  <c r="I12" i="4"/>
  <c r="I9" i="4"/>
  <c r="D8" i="4"/>
  <c r="E8" i="4"/>
  <c r="F8" i="4"/>
  <c r="G8" i="4"/>
  <c r="H8" i="4"/>
  <c r="I8" i="4" l="1"/>
</calcChain>
</file>

<file path=xl/sharedStrings.xml><?xml version="1.0" encoding="utf-8"?>
<sst xmlns="http://schemas.openxmlformats.org/spreadsheetml/2006/main" count="191" uniqueCount="77">
  <si>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</si>
  <si>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</si>
  <si>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</si>
  <si>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</si>
  <si>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</si>
  <si>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</si>
  <si>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</si>
  <si>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</si>
  <si>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</si>
  <si>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</si>
  <si>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</si>
  <si>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</si>
  <si>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</si>
  <si>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</si>
  <si>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</si>
  <si>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</si>
  <si>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</si>
  <si>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</si>
  <si>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</si>
  <si>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</si>
  <si>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</si>
  <si>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</si>
  <si>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</si>
  <si>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</si>
  <si>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</si>
  <si>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</si>
  <si>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-</t>
  </si>
  <si>
    <t>Базовое значение 2024 год</t>
  </si>
  <si>
    <t>МП</t>
  </si>
  <si>
    <t>%</t>
  </si>
  <si>
    <t>Отдел ЖК и ДХ</t>
  </si>
  <si>
    <t>Базовое значение, 2024 год</t>
  </si>
  <si>
    <t>2.</t>
  </si>
  <si>
    <t>Оказание услуг (выполнение работ), приобретение товаров работ и услуг</t>
  </si>
  <si>
    <t>3.</t>
  </si>
  <si>
    <t>4.</t>
  </si>
  <si>
    <t xml:space="preserve">ед. </t>
  </si>
  <si>
    <t>5.</t>
  </si>
  <si>
    <t>6.</t>
  </si>
  <si>
    <t>Доля населенных пунктов, в которых выполняются мероприятия по содержанию объектов благоустройства от общего количества населенных пунктов</t>
  </si>
  <si>
    <t>чел.</t>
  </si>
  <si>
    <t>Обустройство (создание) мест (площадок) накопления твердых коммунальных отходов в течении года</t>
  </si>
  <si>
    <t>7.</t>
  </si>
  <si>
    <t>Капитальный ремонт объектов благоустройства</t>
  </si>
  <si>
    <t>Содержание и текущий ремонт объектов благоустройства</t>
  </si>
  <si>
    <t>1.2.</t>
  </si>
  <si>
    <t xml:space="preserve">Организация оплачиваемых общественных работ </t>
  </si>
  <si>
    <t>1.3.</t>
  </si>
  <si>
    <t>1.4.</t>
  </si>
  <si>
    <t>1.5.</t>
  </si>
  <si>
    <t>Обустройство (создание) мест (площадок) накопления твердых коммунальных отходов</t>
  </si>
  <si>
    <t>Реализация мероприятий в рамках комплексного развития сельских территорий</t>
  </si>
  <si>
    <t>1.6.</t>
  </si>
  <si>
    <t>1.7.</t>
  </si>
  <si>
    <t>Осуществление деятельности по обращению с животными без владельцев</t>
  </si>
  <si>
    <t>Количество отловленных животных без владельцев в течении года</t>
  </si>
  <si>
    <t xml:space="preserve"> Капитальный ремонт объектов благоустройства</t>
  </si>
  <si>
    <t xml:space="preserve">Раздел 2 Показатели комплекса процессных мероприятий </t>
  </si>
  <si>
    <t>Количество реализованных проектов по благоустройству общественных пространств на сельских территориях в течении года</t>
  </si>
  <si>
    <t>Трудоустроено безработных и незанятых граждан на оплачиваемые общественные работы в течении года</t>
  </si>
  <si>
    <t>Реализация общественно значимых проектов основанных на местных инициативах, а также проектов победителей «Всероссийского конкурса лучших проектов создания комфортной городской среды в малых городах и исторических поселениях» на территории Ногликского муниципального округа Сахалинской области</t>
  </si>
  <si>
    <t xml:space="preserve">Раздел 4. Финансовое обеспечение комплекса процессных мероприятий </t>
  </si>
  <si>
    <t>Количество капитально отремонтированных объектов благоустройства в год</t>
  </si>
  <si>
    <t>Количество реализованных инициативных проектов, а также проектов победителей «Всероссийского конкурса лучших проектов создания комфортной городской среды в малых городах и исторических поселениях» на территории Ногликского муниципального округа Сахалинской области в год</t>
  </si>
  <si>
    <t>Капитально отремонтированные объекты благоустройства</t>
  </si>
  <si>
    <t>Отлов животных без владельцев в течении года</t>
  </si>
  <si>
    <t>Задача 1. Благоустройство населенных пунктов.</t>
  </si>
  <si>
    <t xml:space="preserve">Обустроены (созданы) места (площадки) накопления твердых коммунальных отходов </t>
  </si>
  <si>
    <t xml:space="preserve">Трудоустроены безработные и незанятые граждане на оплачиваемые общественные работы </t>
  </si>
  <si>
    <t xml:space="preserve">Реализованы инициативные проекты, а также проекты победителей «Всероссийского конкурса лучших проектов создания комфортной городской среды в малых городах и исторических поселениях» </t>
  </si>
  <si>
    <t>Проведение комплекса мероприятий на объектах благоустройства населенных пунктов</t>
  </si>
  <si>
    <t>Реализованны проекты по благоустройству общественных пространств на сельских территориях</t>
  </si>
  <si>
    <t>Задача 1. «Благоустройство населенных пунктов»</t>
  </si>
  <si>
    <t>Задача 1: «Благоустройство населенных пунктов»</t>
  </si>
  <si>
    <t xml:space="preserve">ПАСПОРТ
комплекса процессных мероприятий «Создание благоприятной, безопасной и комфортной среды для проживания и жизнедеятельности населения, улучшение инфраструктуры, поддержание высокого уровня санитарного и эстетического состояния территорий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Ногликский муниципальный округ Сахалинской области»
</t>
  </si>
  <si>
    <t xml:space="preserve">Раздел 3. Перечень комплекса процессных мероприятий </t>
  </si>
  <si>
    <t xml:space="preserve">ПРИЛОЖЕНИЕ 3
к муниципальной программе
«Формирование современной городской среды
в муниципальном образовании
Ногликский муниципальный округ
Сахалинской области»,
утвержденной постановлением
администрации муниципального образования
Ногликский муниципальный округ
Сахалинской области
от 04 июня 2025 года № 367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</si>
</sst>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1" fillId="2" borderId="0" xfId="0" applyFont="1" applyFill="1"/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6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view="pageBreakPreview" topLeftCell="A4" zoomScale="110" zoomScaleNormal="100" zoomScaleSheetLayoutView="110" workbookViewId="0">
      <selection activeCell="A8" sqref="A8:H10"/>
    </sheetView>
  </sheetViews>
  <sheetFormatPr defaultColWidth="9.140625" defaultRowHeight="15" x14ac:dyDescent="0.25"/>
  <cols>
    <col min="1" max="1" width="25.85546875" style="2" customWidth="1"/>
    <col min="2" max="2" width="4.5703125" style="2" customWidth="1"/>
    <col min="3" max="3" width="8.42578125" style="2" hidden="1" customWidth="1"/>
    <col min="4" max="4" width="3.85546875" style="2" customWidth="1"/>
    <col min="5" max="5" width="9.140625" style="2"/>
    <col min="6" max="6" width="8.7109375" style="2" customWidth="1"/>
    <col min="7" max="7" width="4.28515625" style="2" customWidth="1"/>
    <col min="8" max="8" width="32.42578125" style="2" customWidth="1"/>
    <col min="9" max="9" width="16.7109375" style="2" customWidth="1"/>
    <col min="10" max="10" width="10.140625" style="2" customWidth="1"/>
    <col min="11" max="11" width="9" style="2" customWidth="1"/>
    <col min="12" max="16384" width="9.140625" style="2"/>
  </cols>
  <sheetData>
    <row r="1" spans="1:8" ht="15.75" x14ac:dyDescent="0.25">
      <c r="F1" s="1"/>
      <c r="G1" s="1"/>
      <c r="H1" s="1"/>
    </row>
    <row r="2" spans="1:8" ht="229.5" customHeight="1" x14ac:dyDescent="0.3">
      <c r="D2" s="43" t="s">
        <v>76</v>
      </c>
      <c r="E2" s="43"/>
      <c r="F2" s="43"/>
      <c r="G2" s="43"/>
      <c r="H2" s="43"/>
    </row>
    <row r="3" spans="1:8" ht="27" customHeight="1" x14ac:dyDescent="0.25"/>
    <row r="4" spans="1:8" ht="156.75" customHeight="1" x14ac:dyDescent="0.3">
      <c r="A4" s="45" t="s">
        <v>74</v>
      </c>
      <c r="B4" s="45"/>
      <c r="C4" s="45"/>
      <c r="D4" s="45"/>
      <c r="E4" s="45"/>
      <c r="F4" s="45"/>
      <c r="G4" s="46"/>
      <c r="H4" s="46"/>
    </row>
    <row r="5" spans="1:8" ht="18.75" x14ac:dyDescent="0.3">
      <c r="A5" s="9"/>
      <c r="B5" s="9"/>
      <c r="C5" s="9"/>
      <c r="D5" s="9"/>
      <c r="E5" s="9"/>
      <c r="F5" s="9"/>
      <c r="G5" s="10"/>
      <c r="H5" s="10"/>
    </row>
    <row r="6" spans="1:8" ht="25.5" customHeight="1" x14ac:dyDescent="0.3">
      <c r="A6" s="45" t="s">
        <v>3</v>
      </c>
      <c r="B6" s="46"/>
      <c r="C6" s="46"/>
      <c r="D6" s="46"/>
      <c r="E6" s="46"/>
      <c r="F6" s="46"/>
      <c r="G6" s="46"/>
      <c r="H6" s="46"/>
    </row>
    <row r="7" spans="1:8" ht="18.75" x14ac:dyDescent="0.3">
      <c r="A7" s="11"/>
      <c r="B7" s="11"/>
      <c r="C7" s="11"/>
      <c r="D7" s="11"/>
      <c r="E7" s="11"/>
      <c r="F7" s="11"/>
      <c r="G7" s="11"/>
      <c r="H7" s="11"/>
    </row>
    <row r="8" spans="1:8" ht="57" customHeight="1" x14ac:dyDescent="0.25">
      <c r="A8" s="42" t="s">
        <v>0</v>
      </c>
      <c r="B8" s="47" t="s">
        <v>30</v>
      </c>
      <c r="C8" s="47"/>
      <c r="D8" s="47"/>
      <c r="E8" s="47"/>
      <c r="F8" s="47"/>
      <c r="G8" s="47"/>
      <c r="H8" s="47"/>
    </row>
    <row r="9" spans="1:8" ht="27" customHeight="1" x14ac:dyDescent="0.25">
      <c r="A9" s="42" t="s">
        <v>1</v>
      </c>
      <c r="B9" s="48" t="s">
        <v>26</v>
      </c>
      <c r="C9" s="48"/>
      <c r="D9" s="48"/>
      <c r="E9" s="48"/>
      <c r="F9" s="48"/>
      <c r="G9" s="48"/>
      <c r="H9" s="48"/>
    </row>
    <row r="10" spans="1:8" ht="67.5" customHeight="1" x14ac:dyDescent="0.25">
      <c r="A10" s="41" t="s">
        <v>2</v>
      </c>
      <c r="B10" s="44" t="s">
        <v>66</v>
      </c>
      <c r="C10" s="44"/>
      <c r="D10" s="44"/>
      <c r="E10" s="44"/>
      <c r="F10" s="44"/>
      <c r="G10" s="44"/>
      <c r="H10" s="44"/>
    </row>
  </sheetData>
  <mergeCells count="6">
    <mergeCell ref="D2:H2"/>
    <mergeCell ref="B10:H10"/>
    <mergeCell ref="A6:H6"/>
    <mergeCell ref="A4:H4"/>
    <mergeCell ref="B8:H8"/>
    <mergeCell ref="B9:H9"/>
  </mergeCells>
  <phoneticPr fontId="4" type="noConversion"/>
  <pageMargins left="1.1811023622047245" right="0.59055118110236227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5"/>
  <sheetViews>
    <sheetView workbookViewId="0">
      <selection activeCell="A5" sqref="A5:L15"/>
    </sheetView>
  </sheetViews>
  <sheetFormatPr defaultColWidth="9.140625" defaultRowHeight="15.75" x14ac:dyDescent="0.25"/>
  <cols>
    <col min="1" max="1" width="5.28515625" style="3" customWidth="1"/>
    <col min="2" max="2" width="30.28515625" style="3" customWidth="1"/>
    <col min="3" max="3" width="14.28515625" style="3" customWidth="1"/>
    <col min="4" max="4" width="13.5703125" style="3" customWidth="1"/>
    <col min="5" max="5" width="12.28515625" style="3" customWidth="1"/>
    <col min="6" max="7" width="7.7109375" style="3" customWidth="1"/>
    <col min="8" max="8" width="7.28515625" style="3" customWidth="1"/>
    <col min="9" max="9" width="7.42578125" style="3" customWidth="1"/>
    <col min="10" max="10" width="7" style="3" customWidth="1"/>
    <col min="11" max="11" width="6.85546875" style="3" customWidth="1"/>
    <col min="12" max="12" width="19.28515625" style="3" customWidth="1"/>
    <col min="13" max="16384" width="9.140625" style="3"/>
  </cols>
  <sheetData>
    <row r="3" spans="1:12" ht="18.75" x14ac:dyDescent="0.25">
      <c r="A3" s="50" t="s">
        <v>57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5" spans="1:12" ht="28.5" customHeight="1" x14ac:dyDescent="0.25">
      <c r="A5" s="54" t="s">
        <v>11</v>
      </c>
      <c r="B5" s="51" t="s">
        <v>9</v>
      </c>
      <c r="C5" s="54" t="s">
        <v>8</v>
      </c>
      <c r="D5" s="54" t="s">
        <v>7</v>
      </c>
      <c r="E5" s="54" t="s">
        <v>27</v>
      </c>
      <c r="F5" s="57" t="s">
        <v>5</v>
      </c>
      <c r="G5" s="58"/>
      <c r="H5" s="58"/>
      <c r="I5" s="58"/>
      <c r="J5" s="58"/>
      <c r="K5" s="59"/>
      <c r="L5" s="54" t="s">
        <v>4</v>
      </c>
    </row>
    <row r="6" spans="1:12" ht="16.899999999999999" customHeight="1" x14ac:dyDescent="0.3">
      <c r="A6" s="55"/>
      <c r="B6" s="52"/>
      <c r="C6" s="55"/>
      <c r="D6" s="55"/>
      <c r="E6" s="55"/>
      <c r="F6" s="14">
        <v>2026</v>
      </c>
      <c r="G6" s="15">
        <v>2027</v>
      </c>
      <c r="H6" s="15">
        <v>2028</v>
      </c>
      <c r="I6" s="15">
        <v>2029</v>
      </c>
      <c r="J6" s="15">
        <v>2030</v>
      </c>
      <c r="K6" s="15">
        <v>2031</v>
      </c>
      <c r="L6" s="55"/>
    </row>
    <row r="7" spans="1:12" ht="27" customHeight="1" x14ac:dyDescent="0.25">
      <c r="A7" s="56"/>
      <c r="B7" s="53"/>
      <c r="C7" s="56"/>
      <c r="D7" s="56"/>
      <c r="E7" s="56"/>
      <c r="F7" s="16" t="s">
        <v>6</v>
      </c>
      <c r="G7" s="16" t="s">
        <v>6</v>
      </c>
      <c r="H7" s="16" t="s">
        <v>6</v>
      </c>
      <c r="I7" s="16" t="s">
        <v>6</v>
      </c>
      <c r="J7" s="16" t="s">
        <v>6</v>
      </c>
      <c r="K7" s="16" t="s">
        <v>6</v>
      </c>
      <c r="L7" s="56"/>
    </row>
    <row r="8" spans="1:12" ht="18.75" x14ac:dyDescent="0.3">
      <c r="A8" s="14">
        <v>1</v>
      </c>
      <c r="B8" s="17"/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</row>
    <row r="9" spans="1:12" ht="89.25" customHeight="1" x14ac:dyDescent="0.25">
      <c r="A9" s="18" t="s">
        <v>10</v>
      </c>
      <c r="B9" s="12" t="s">
        <v>62</v>
      </c>
      <c r="C9" s="15" t="s">
        <v>28</v>
      </c>
      <c r="D9" s="18" t="s">
        <v>36</v>
      </c>
      <c r="E9" s="18">
        <v>0</v>
      </c>
      <c r="F9" s="19">
        <v>2</v>
      </c>
      <c r="G9" s="18" t="s">
        <v>26</v>
      </c>
      <c r="H9" s="18" t="s">
        <v>26</v>
      </c>
      <c r="I9" s="18" t="s">
        <v>26</v>
      </c>
      <c r="J9" s="18" t="s">
        <v>26</v>
      </c>
      <c r="K9" s="18" t="s">
        <v>26</v>
      </c>
      <c r="L9" s="49" t="s">
        <v>30</v>
      </c>
    </row>
    <row r="10" spans="1:12" ht="159.75" customHeight="1" x14ac:dyDescent="0.25">
      <c r="A10" s="15" t="s">
        <v>32</v>
      </c>
      <c r="B10" s="20" t="s">
        <v>39</v>
      </c>
      <c r="C10" s="15" t="s">
        <v>28</v>
      </c>
      <c r="D10" s="15" t="s">
        <v>29</v>
      </c>
      <c r="E10" s="21">
        <v>100</v>
      </c>
      <c r="F10" s="21">
        <v>100</v>
      </c>
      <c r="G10" s="21">
        <v>100</v>
      </c>
      <c r="H10" s="21">
        <v>100</v>
      </c>
      <c r="I10" s="21">
        <v>100</v>
      </c>
      <c r="J10" s="21">
        <v>100</v>
      </c>
      <c r="K10" s="21">
        <v>100</v>
      </c>
      <c r="L10" s="49"/>
    </row>
    <row r="11" spans="1:12" ht="123.75" customHeight="1" x14ac:dyDescent="0.25">
      <c r="A11" s="15" t="s">
        <v>34</v>
      </c>
      <c r="B11" s="13" t="s">
        <v>59</v>
      </c>
      <c r="C11" s="15" t="s">
        <v>28</v>
      </c>
      <c r="D11" s="15" t="s">
        <v>40</v>
      </c>
      <c r="E11" s="15">
        <v>26</v>
      </c>
      <c r="F11" s="15">
        <v>26</v>
      </c>
      <c r="G11" s="15">
        <v>26</v>
      </c>
      <c r="H11" s="15">
        <v>26</v>
      </c>
      <c r="I11" s="15">
        <v>26</v>
      </c>
      <c r="J11" s="15">
        <v>26</v>
      </c>
      <c r="K11" s="15">
        <v>26</v>
      </c>
      <c r="L11" s="49"/>
    </row>
    <row r="12" spans="1:12" ht="111" customHeight="1" x14ac:dyDescent="0.25">
      <c r="A12" s="15" t="s">
        <v>35</v>
      </c>
      <c r="B12" s="13" t="s">
        <v>41</v>
      </c>
      <c r="C12" s="15" t="s">
        <v>28</v>
      </c>
      <c r="D12" s="15" t="s">
        <v>36</v>
      </c>
      <c r="E12" s="15">
        <v>0</v>
      </c>
      <c r="F12" s="15">
        <v>17</v>
      </c>
      <c r="G12" s="15">
        <v>18</v>
      </c>
      <c r="H12" s="15" t="s">
        <v>26</v>
      </c>
      <c r="I12" s="15" t="s">
        <v>26</v>
      </c>
      <c r="J12" s="15" t="s">
        <v>26</v>
      </c>
      <c r="K12" s="15" t="s">
        <v>26</v>
      </c>
      <c r="L12" s="49"/>
    </row>
    <row r="13" spans="1:12" ht="313.5" customHeight="1" x14ac:dyDescent="0.25">
      <c r="A13" s="15" t="s">
        <v>37</v>
      </c>
      <c r="B13" s="13" t="s">
        <v>63</v>
      </c>
      <c r="C13" s="15" t="s">
        <v>28</v>
      </c>
      <c r="D13" s="15" t="s">
        <v>36</v>
      </c>
      <c r="E13" s="15">
        <v>2</v>
      </c>
      <c r="F13" s="15" t="s">
        <v>26</v>
      </c>
      <c r="G13" s="15" t="s">
        <v>26</v>
      </c>
      <c r="H13" s="15" t="s">
        <v>26</v>
      </c>
      <c r="I13" s="15" t="s">
        <v>26</v>
      </c>
      <c r="J13" s="15" t="s">
        <v>26</v>
      </c>
      <c r="K13" s="15" t="s">
        <v>26</v>
      </c>
      <c r="L13" s="49"/>
    </row>
    <row r="14" spans="1:12" ht="136.5" customHeight="1" x14ac:dyDescent="0.25">
      <c r="A14" s="15" t="s">
        <v>38</v>
      </c>
      <c r="B14" s="13" t="s">
        <v>58</v>
      </c>
      <c r="C14" s="15" t="s">
        <v>28</v>
      </c>
      <c r="D14" s="15" t="s">
        <v>36</v>
      </c>
      <c r="E14" s="15">
        <v>0</v>
      </c>
      <c r="F14" s="15" t="s">
        <v>26</v>
      </c>
      <c r="G14" s="15" t="s">
        <v>26</v>
      </c>
      <c r="H14" s="15" t="s">
        <v>26</v>
      </c>
      <c r="I14" s="15" t="s">
        <v>26</v>
      </c>
      <c r="J14" s="15" t="s">
        <v>26</v>
      </c>
      <c r="K14" s="15" t="s">
        <v>26</v>
      </c>
      <c r="L14" s="49"/>
    </row>
    <row r="15" spans="1:12" ht="76.5" customHeight="1" x14ac:dyDescent="0.25">
      <c r="A15" s="15" t="s">
        <v>42</v>
      </c>
      <c r="B15" s="13" t="s">
        <v>55</v>
      </c>
      <c r="C15" s="15" t="s">
        <v>28</v>
      </c>
      <c r="D15" s="15" t="s">
        <v>36</v>
      </c>
      <c r="E15" s="15">
        <v>86</v>
      </c>
      <c r="F15" s="15">
        <v>53</v>
      </c>
      <c r="G15" s="15">
        <v>70</v>
      </c>
      <c r="H15" s="15">
        <v>70</v>
      </c>
      <c r="I15" s="15">
        <v>70</v>
      </c>
      <c r="J15" s="15">
        <v>70</v>
      </c>
      <c r="K15" s="15">
        <v>70</v>
      </c>
      <c r="L15" s="49"/>
    </row>
  </sheetData>
  <mergeCells count="9">
    <mergeCell ref="L9:L15"/>
    <mergeCell ref="A3:L3"/>
    <mergeCell ref="B5:B7"/>
    <mergeCell ref="L5:L7"/>
    <mergeCell ref="A5:A7"/>
    <mergeCell ref="F5:K5"/>
    <mergeCell ref="E5:E7"/>
    <mergeCell ref="D5:D7"/>
    <mergeCell ref="C5:C7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5"/>
  <sheetViews>
    <sheetView zoomScale="86" zoomScaleNormal="86" workbookViewId="0">
      <selection activeCell="A5" sqref="A5:L15"/>
    </sheetView>
  </sheetViews>
  <sheetFormatPr defaultColWidth="9.140625" defaultRowHeight="15" x14ac:dyDescent="0.25"/>
  <cols>
    <col min="1" max="1" width="5.7109375" style="2" customWidth="1"/>
    <col min="2" max="2" width="35.28515625" style="2" customWidth="1"/>
    <col min="3" max="3" width="17.7109375" style="2" customWidth="1"/>
    <col min="4" max="4" width="30.140625" style="2" customWidth="1"/>
    <col min="5" max="5" width="14.140625" style="2" customWidth="1"/>
    <col min="6" max="6" width="12.140625" style="2" customWidth="1"/>
    <col min="7" max="12" width="8.5703125" style="2" customWidth="1"/>
    <col min="13" max="16384" width="9.140625" style="2"/>
  </cols>
  <sheetData>
    <row r="3" spans="1:12" ht="18.75" x14ac:dyDescent="0.25">
      <c r="A3" s="45" t="s">
        <v>75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5" spans="1:12" ht="25.9" customHeight="1" x14ac:dyDescent="0.25">
      <c r="A5" s="54" t="s">
        <v>11</v>
      </c>
      <c r="B5" s="60" t="s">
        <v>15</v>
      </c>
      <c r="C5" s="54" t="s">
        <v>14</v>
      </c>
      <c r="D5" s="54" t="s">
        <v>13</v>
      </c>
      <c r="E5" s="54" t="s">
        <v>7</v>
      </c>
      <c r="F5" s="54" t="s">
        <v>31</v>
      </c>
      <c r="G5" s="57" t="s">
        <v>12</v>
      </c>
      <c r="H5" s="58"/>
      <c r="I5" s="58"/>
      <c r="J5" s="58"/>
      <c r="K5" s="58"/>
      <c r="L5" s="59"/>
    </row>
    <row r="6" spans="1:12" ht="59.25" customHeight="1" x14ac:dyDescent="0.25">
      <c r="A6" s="56"/>
      <c r="B6" s="61"/>
      <c r="C6" s="56"/>
      <c r="D6" s="56"/>
      <c r="E6" s="56"/>
      <c r="F6" s="56"/>
      <c r="G6" s="16">
        <v>2026</v>
      </c>
      <c r="H6" s="16">
        <v>2027</v>
      </c>
      <c r="I6" s="16">
        <v>2028</v>
      </c>
      <c r="J6" s="16">
        <v>2029</v>
      </c>
      <c r="K6" s="16">
        <v>2030</v>
      </c>
      <c r="L6" s="16">
        <v>2031</v>
      </c>
    </row>
    <row r="7" spans="1:12" ht="18.75" x14ac:dyDescent="0.3">
      <c r="A7" s="14">
        <v>1</v>
      </c>
      <c r="B7" s="22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</row>
    <row r="8" spans="1:12" ht="26.25" customHeight="1" x14ac:dyDescent="0.25">
      <c r="A8" s="23">
        <v>1</v>
      </c>
      <c r="B8" s="57" t="s">
        <v>72</v>
      </c>
      <c r="C8" s="58"/>
      <c r="D8" s="58"/>
      <c r="E8" s="58"/>
      <c r="F8" s="58"/>
      <c r="G8" s="58"/>
      <c r="H8" s="58"/>
      <c r="I8" s="58"/>
      <c r="J8" s="58"/>
      <c r="K8" s="58"/>
      <c r="L8" s="59"/>
    </row>
    <row r="9" spans="1:12" ht="141.75" customHeight="1" x14ac:dyDescent="0.25">
      <c r="A9" s="24" t="s">
        <v>23</v>
      </c>
      <c r="B9" s="25" t="s">
        <v>43</v>
      </c>
      <c r="C9" s="25" t="s">
        <v>33</v>
      </c>
      <c r="D9" s="13" t="s">
        <v>64</v>
      </c>
      <c r="E9" s="18" t="s">
        <v>36</v>
      </c>
      <c r="F9" s="18">
        <v>0</v>
      </c>
      <c r="G9" s="19">
        <v>2</v>
      </c>
      <c r="H9" s="18" t="s">
        <v>26</v>
      </c>
      <c r="I9" s="18" t="s">
        <v>26</v>
      </c>
      <c r="J9" s="18" t="s">
        <v>26</v>
      </c>
      <c r="K9" s="18" t="s">
        <v>26</v>
      </c>
      <c r="L9" s="18" t="s">
        <v>26</v>
      </c>
    </row>
    <row r="10" spans="1:12" ht="147" customHeight="1" x14ac:dyDescent="0.25">
      <c r="A10" s="15" t="s">
        <v>45</v>
      </c>
      <c r="B10" s="13" t="s">
        <v>44</v>
      </c>
      <c r="C10" s="25" t="s">
        <v>33</v>
      </c>
      <c r="D10" s="20" t="s">
        <v>70</v>
      </c>
      <c r="E10" s="15" t="s">
        <v>29</v>
      </c>
      <c r="F10" s="21">
        <v>100</v>
      </c>
      <c r="G10" s="21">
        <v>100</v>
      </c>
      <c r="H10" s="21">
        <v>100</v>
      </c>
      <c r="I10" s="21">
        <v>100</v>
      </c>
      <c r="J10" s="21">
        <v>100</v>
      </c>
      <c r="K10" s="21">
        <v>100</v>
      </c>
      <c r="L10" s="21">
        <v>100</v>
      </c>
    </row>
    <row r="11" spans="1:12" ht="141.75" customHeight="1" x14ac:dyDescent="0.25">
      <c r="A11" s="15" t="s">
        <v>47</v>
      </c>
      <c r="B11" s="13" t="s">
        <v>46</v>
      </c>
      <c r="C11" s="25" t="s">
        <v>33</v>
      </c>
      <c r="D11" s="13" t="s">
        <v>68</v>
      </c>
      <c r="E11" s="15" t="s">
        <v>40</v>
      </c>
      <c r="F11" s="15">
        <v>26</v>
      </c>
      <c r="G11" s="15">
        <v>26</v>
      </c>
      <c r="H11" s="15">
        <v>26</v>
      </c>
      <c r="I11" s="15">
        <v>26</v>
      </c>
      <c r="J11" s="15">
        <v>26</v>
      </c>
      <c r="K11" s="15">
        <v>26</v>
      </c>
      <c r="L11" s="15">
        <v>26</v>
      </c>
    </row>
    <row r="12" spans="1:12" ht="141.75" customHeight="1" x14ac:dyDescent="0.25">
      <c r="A12" s="15" t="s">
        <v>48</v>
      </c>
      <c r="B12" s="13" t="s">
        <v>50</v>
      </c>
      <c r="C12" s="25" t="s">
        <v>33</v>
      </c>
      <c r="D12" s="13" t="s">
        <v>67</v>
      </c>
      <c r="E12" s="15" t="s">
        <v>36</v>
      </c>
      <c r="F12" s="15">
        <v>0</v>
      </c>
      <c r="G12" s="15">
        <v>17</v>
      </c>
      <c r="H12" s="15">
        <v>18</v>
      </c>
      <c r="I12" s="15" t="s">
        <v>26</v>
      </c>
      <c r="J12" s="15" t="s">
        <v>26</v>
      </c>
      <c r="K12" s="15" t="s">
        <v>26</v>
      </c>
      <c r="L12" s="15" t="s">
        <v>26</v>
      </c>
    </row>
    <row r="13" spans="1:12" ht="260.25" customHeight="1" x14ac:dyDescent="0.25">
      <c r="A13" s="15" t="s">
        <v>49</v>
      </c>
      <c r="B13" s="13" t="s">
        <v>60</v>
      </c>
      <c r="C13" s="25" t="s">
        <v>33</v>
      </c>
      <c r="D13" s="13" t="s">
        <v>69</v>
      </c>
      <c r="E13" s="15" t="s">
        <v>36</v>
      </c>
      <c r="F13" s="15">
        <v>2</v>
      </c>
      <c r="G13" s="15" t="s">
        <v>26</v>
      </c>
      <c r="H13" s="15" t="s">
        <v>26</v>
      </c>
      <c r="I13" s="15" t="s">
        <v>26</v>
      </c>
      <c r="J13" s="15" t="s">
        <v>26</v>
      </c>
      <c r="K13" s="15" t="s">
        <v>26</v>
      </c>
      <c r="L13" s="15" t="s">
        <v>26</v>
      </c>
    </row>
    <row r="14" spans="1:12" ht="141" customHeight="1" x14ac:dyDescent="0.25">
      <c r="A14" s="15" t="s">
        <v>52</v>
      </c>
      <c r="B14" s="13" t="s">
        <v>51</v>
      </c>
      <c r="C14" s="25" t="s">
        <v>33</v>
      </c>
      <c r="D14" s="13" t="s">
        <v>71</v>
      </c>
      <c r="E14" s="15" t="s">
        <v>36</v>
      </c>
      <c r="F14" s="15">
        <v>0</v>
      </c>
      <c r="G14" s="15" t="s">
        <v>26</v>
      </c>
      <c r="H14" s="15" t="s">
        <v>26</v>
      </c>
      <c r="I14" s="15" t="s">
        <v>26</v>
      </c>
      <c r="J14" s="15" t="s">
        <v>26</v>
      </c>
      <c r="K14" s="15" t="s">
        <v>26</v>
      </c>
      <c r="L14" s="15" t="s">
        <v>26</v>
      </c>
    </row>
    <row r="15" spans="1:12" ht="141" customHeight="1" x14ac:dyDescent="0.25">
      <c r="A15" s="15" t="s">
        <v>53</v>
      </c>
      <c r="B15" s="13" t="s">
        <v>54</v>
      </c>
      <c r="C15" s="13" t="s">
        <v>33</v>
      </c>
      <c r="D15" s="13" t="s">
        <v>65</v>
      </c>
      <c r="E15" s="15" t="s">
        <v>36</v>
      </c>
      <c r="F15" s="15">
        <v>86</v>
      </c>
      <c r="G15" s="15">
        <v>53</v>
      </c>
      <c r="H15" s="15">
        <v>70</v>
      </c>
      <c r="I15" s="15">
        <v>70</v>
      </c>
      <c r="J15" s="15">
        <v>70</v>
      </c>
      <c r="K15" s="15">
        <v>70</v>
      </c>
      <c r="L15" s="15">
        <v>70</v>
      </c>
    </row>
  </sheetData>
  <mergeCells count="9">
    <mergeCell ref="B8:L8"/>
    <mergeCell ref="A3:L3"/>
    <mergeCell ref="G5:L5"/>
    <mergeCell ref="F5:F6"/>
    <mergeCell ref="E5:E6"/>
    <mergeCell ref="D5:D6"/>
    <mergeCell ref="C5:C6"/>
    <mergeCell ref="B5:B6"/>
    <mergeCell ref="A5:A6"/>
  </mergeCells>
  <pageMargins left="1.1811023622047245" right="0.59055118110236227" top="0.74803149606299213" bottom="0.74803149606299213" header="0.31496062992125984" footer="0.31496062992125984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7"/>
  <sheetViews>
    <sheetView tabSelected="1" zoomScaleNormal="100" workbookViewId="0">
      <selection activeCell="A4" sqref="A4:I47"/>
    </sheetView>
  </sheetViews>
  <sheetFormatPr defaultColWidth="9.140625" defaultRowHeight="15" x14ac:dyDescent="0.25"/>
  <cols>
    <col min="1" max="1" width="6.5703125" style="2" customWidth="1"/>
    <col min="2" max="2" width="30" style="2" customWidth="1"/>
    <col min="3" max="3" width="10.28515625" style="2" customWidth="1"/>
    <col min="4" max="5" width="9.140625" style="2"/>
    <col min="6" max="6" width="10.28515625" style="2" bestFit="1" customWidth="1"/>
    <col min="7" max="7" width="9.140625" style="2"/>
    <col min="8" max="8" width="9.7109375" style="2" customWidth="1"/>
    <col min="9" max="9" width="12.7109375" style="2" customWidth="1"/>
    <col min="10" max="16384" width="9.140625" style="2"/>
  </cols>
  <sheetData>
    <row r="2" spans="1:10" s="11" customFormat="1" ht="18.75" x14ac:dyDescent="0.3">
      <c r="A2" s="45" t="s">
        <v>61</v>
      </c>
      <c r="B2" s="45"/>
      <c r="C2" s="45"/>
      <c r="D2" s="45"/>
      <c r="E2" s="45"/>
      <c r="F2" s="45"/>
      <c r="G2" s="45"/>
      <c r="H2" s="45"/>
      <c r="I2" s="45"/>
      <c r="J2" s="26"/>
    </row>
    <row r="3" spans="1:10" ht="23.25" customHeight="1" x14ac:dyDescent="0.25"/>
    <row r="4" spans="1:10" ht="33.6" customHeight="1" x14ac:dyDescent="0.25">
      <c r="A4" s="65" t="s">
        <v>24</v>
      </c>
      <c r="B4" s="67" t="s">
        <v>18</v>
      </c>
      <c r="C4" s="62" t="s">
        <v>17</v>
      </c>
      <c r="D4" s="63"/>
      <c r="E4" s="63"/>
      <c r="F4" s="63"/>
      <c r="G4" s="63"/>
      <c r="H4" s="64"/>
      <c r="I4" s="65" t="s">
        <v>16</v>
      </c>
    </row>
    <row r="5" spans="1:10" ht="15.75" x14ac:dyDescent="0.25">
      <c r="A5" s="66"/>
      <c r="B5" s="68"/>
      <c r="C5" s="5">
        <v>2026</v>
      </c>
      <c r="D5" s="5">
        <v>2027</v>
      </c>
      <c r="E5" s="5">
        <v>2028</v>
      </c>
      <c r="F5" s="5">
        <v>2029</v>
      </c>
      <c r="G5" s="5">
        <v>2030</v>
      </c>
      <c r="H5" s="5">
        <v>2031</v>
      </c>
      <c r="I5" s="66"/>
    </row>
    <row r="6" spans="1:10" ht="15.75" x14ac:dyDescent="0.25">
      <c r="A6" s="5">
        <v>1</v>
      </c>
      <c r="B6" s="8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10" ht="21.75" customHeight="1" x14ac:dyDescent="0.25">
      <c r="A7" s="5">
        <v>1</v>
      </c>
      <c r="B7" s="62" t="s">
        <v>73</v>
      </c>
      <c r="C7" s="63"/>
      <c r="D7" s="63"/>
      <c r="E7" s="63"/>
      <c r="F7" s="63"/>
      <c r="G7" s="63"/>
      <c r="H7" s="63"/>
      <c r="I7" s="64"/>
    </row>
    <row r="8" spans="1:10" ht="31.5" x14ac:dyDescent="0.25">
      <c r="A8" s="5" t="s">
        <v>23</v>
      </c>
      <c r="B8" s="7" t="s">
        <v>56</v>
      </c>
      <c r="C8" s="27">
        <f>SUM(C9:C12)</f>
        <v>2966.2</v>
      </c>
      <c r="D8" s="27">
        <f t="shared" ref="D8:H8" si="0">SUM(D9:D12)</f>
        <v>0</v>
      </c>
      <c r="E8" s="27">
        <f t="shared" si="0"/>
        <v>0</v>
      </c>
      <c r="F8" s="27">
        <f t="shared" si="0"/>
        <v>0</v>
      </c>
      <c r="G8" s="27">
        <f t="shared" si="0"/>
        <v>0</v>
      </c>
      <c r="H8" s="27">
        <f t="shared" si="0"/>
        <v>0</v>
      </c>
      <c r="I8" s="27">
        <f>SUM(I9:I12)</f>
        <v>2966.2</v>
      </c>
    </row>
    <row r="9" spans="1:10" ht="17.25" customHeight="1" x14ac:dyDescent="0.25">
      <c r="A9" s="5"/>
      <c r="B9" s="7" t="s">
        <v>21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f>SUM(C9:H9)</f>
        <v>0</v>
      </c>
    </row>
    <row r="10" spans="1:10" ht="15.75" x14ac:dyDescent="0.25">
      <c r="A10" s="5"/>
      <c r="B10" s="7" t="s">
        <v>19</v>
      </c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f t="shared" ref="I10:I12" si="1">SUM(C10:H10)</f>
        <v>0</v>
      </c>
    </row>
    <row r="11" spans="1:10" ht="15.75" x14ac:dyDescent="0.25">
      <c r="A11" s="5"/>
      <c r="B11" s="7" t="s">
        <v>20</v>
      </c>
      <c r="C11" s="28">
        <v>2966.2</v>
      </c>
      <c r="D11" s="28">
        <v>0</v>
      </c>
      <c r="E11" s="27">
        <v>0</v>
      </c>
      <c r="F11" s="27">
        <v>0</v>
      </c>
      <c r="G11" s="27">
        <v>0</v>
      </c>
      <c r="H11" s="27">
        <v>0</v>
      </c>
      <c r="I11" s="27">
        <f t="shared" si="1"/>
        <v>2966.2</v>
      </c>
    </row>
    <row r="12" spans="1:10" ht="15.75" x14ac:dyDescent="0.25">
      <c r="A12" s="5"/>
      <c r="B12" s="7" t="s">
        <v>22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f t="shared" si="1"/>
        <v>0</v>
      </c>
    </row>
    <row r="13" spans="1:10" ht="47.25" x14ac:dyDescent="0.25">
      <c r="A13" s="29" t="s">
        <v>45</v>
      </c>
      <c r="B13" s="30" t="s">
        <v>44</v>
      </c>
      <c r="C13" s="31">
        <f>SUM(C14:C17)</f>
        <v>55616.4</v>
      </c>
      <c r="D13" s="31">
        <f t="shared" ref="D13:H13" si="2">SUM(D14:D17)</f>
        <v>29231.599999999999</v>
      </c>
      <c r="E13" s="31">
        <f t="shared" si="2"/>
        <v>59921.472000000002</v>
      </c>
      <c r="F13" s="31">
        <f t="shared" si="2"/>
        <v>62318.330880000001</v>
      </c>
      <c r="G13" s="31">
        <f t="shared" si="2"/>
        <v>64811.064115200003</v>
      </c>
      <c r="H13" s="31">
        <f t="shared" si="2"/>
        <v>67403.506679808008</v>
      </c>
      <c r="I13" s="31">
        <f>SUM(I14:I17)</f>
        <v>339302.37367500801</v>
      </c>
    </row>
    <row r="14" spans="1:10" ht="18" customHeight="1" x14ac:dyDescent="0.25">
      <c r="A14" s="32"/>
      <c r="B14" s="33" t="s">
        <v>21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f>SUM(C14:H14)</f>
        <v>0</v>
      </c>
    </row>
    <row r="15" spans="1:10" ht="15.75" x14ac:dyDescent="0.25">
      <c r="A15" s="32"/>
      <c r="B15" s="33" t="s">
        <v>19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f t="shared" ref="I15:I17" si="3">SUM(C15:H15)</f>
        <v>0</v>
      </c>
    </row>
    <row r="16" spans="1:10" ht="15.75" x14ac:dyDescent="0.25">
      <c r="A16" s="32"/>
      <c r="B16" s="33" t="s">
        <v>20</v>
      </c>
      <c r="C16" s="31">
        <v>55616.4</v>
      </c>
      <c r="D16" s="31">
        <v>29231.599999999999</v>
      </c>
      <c r="E16" s="31">
        <f>57616.8*1.04</f>
        <v>59921.472000000002</v>
      </c>
      <c r="F16" s="31">
        <f>E16*1.04</f>
        <v>62318.330880000001</v>
      </c>
      <c r="G16" s="31">
        <f t="shared" ref="G16:H16" si="4">F16*1.04</f>
        <v>64811.064115200003</v>
      </c>
      <c r="H16" s="31">
        <f t="shared" si="4"/>
        <v>67403.506679808008</v>
      </c>
      <c r="I16" s="31">
        <f t="shared" si="3"/>
        <v>339302.37367500801</v>
      </c>
    </row>
    <row r="17" spans="1:9" ht="15.75" x14ac:dyDescent="0.25">
      <c r="A17" s="32"/>
      <c r="B17" s="33" t="s">
        <v>22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f t="shared" si="3"/>
        <v>0</v>
      </c>
    </row>
    <row r="18" spans="1:9" s="6" customFormat="1" ht="31.5" x14ac:dyDescent="0.25">
      <c r="A18" s="29" t="s">
        <v>47</v>
      </c>
      <c r="B18" s="34" t="s">
        <v>46</v>
      </c>
      <c r="C18" s="31">
        <f>SUM(C19:C22)</f>
        <v>1679.1</v>
      </c>
      <c r="D18" s="31">
        <f t="shared" ref="D18:H18" si="5">SUM(D19:D22)</f>
        <v>1492.7</v>
      </c>
      <c r="E18" s="31">
        <f t="shared" si="5"/>
        <v>1552.4080000000001</v>
      </c>
      <c r="F18" s="31">
        <f t="shared" si="5"/>
        <v>1614.5043200000002</v>
      </c>
      <c r="G18" s="31">
        <f t="shared" si="5"/>
        <v>1679.0844928000004</v>
      </c>
      <c r="H18" s="31">
        <f t="shared" si="5"/>
        <v>1746.2478725120004</v>
      </c>
      <c r="I18" s="31">
        <f>SUM(I19:I22)</f>
        <v>9764.0446853120011</v>
      </c>
    </row>
    <row r="19" spans="1:9" ht="19.5" customHeight="1" x14ac:dyDescent="0.25">
      <c r="A19" s="32"/>
      <c r="B19" s="33" t="s">
        <v>21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f>SUM(C19:H19)</f>
        <v>0</v>
      </c>
    </row>
    <row r="20" spans="1:9" ht="15.75" x14ac:dyDescent="0.25">
      <c r="A20" s="32"/>
      <c r="B20" s="33" t="s">
        <v>19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f t="shared" ref="I20:I22" si="6">SUM(C20:H20)</f>
        <v>0</v>
      </c>
    </row>
    <row r="21" spans="1:9" ht="15.75" x14ac:dyDescent="0.25">
      <c r="A21" s="32"/>
      <c r="B21" s="33" t="s">
        <v>20</v>
      </c>
      <c r="C21" s="31">
        <v>1679.1</v>
      </c>
      <c r="D21" s="31">
        <v>1492.7</v>
      </c>
      <c r="E21" s="31">
        <f>D21*1.04</f>
        <v>1552.4080000000001</v>
      </c>
      <c r="F21" s="31">
        <f t="shared" ref="F21:G21" si="7">E21*1.04</f>
        <v>1614.5043200000002</v>
      </c>
      <c r="G21" s="31">
        <f t="shared" si="7"/>
        <v>1679.0844928000004</v>
      </c>
      <c r="H21" s="31">
        <f>G21*1.04</f>
        <v>1746.2478725120004</v>
      </c>
      <c r="I21" s="31">
        <f>SUM(C21:H21)</f>
        <v>9764.0446853120011</v>
      </c>
    </row>
    <row r="22" spans="1:9" ht="15.75" x14ac:dyDescent="0.25">
      <c r="A22" s="32"/>
      <c r="B22" s="33" t="s">
        <v>22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f t="shared" si="6"/>
        <v>0</v>
      </c>
    </row>
    <row r="23" spans="1:9" ht="69" customHeight="1" x14ac:dyDescent="0.25">
      <c r="A23" s="29" t="s">
        <v>48</v>
      </c>
      <c r="B23" s="34" t="s">
        <v>50</v>
      </c>
      <c r="C23" s="31">
        <f>SUM(C24:C27)</f>
        <v>3500.3</v>
      </c>
      <c r="D23" s="31">
        <f t="shared" ref="D23:H23" si="8">SUM(D24:D27)</f>
        <v>3704.2</v>
      </c>
      <c r="E23" s="31">
        <f t="shared" si="8"/>
        <v>0</v>
      </c>
      <c r="F23" s="31">
        <f t="shared" si="8"/>
        <v>0</v>
      </c>
      <c r="G23" s="31">
        <f t="shared" si="8"/>
        <v>0</v>
      </c>
      <c r="H23" s="31">
        <f t="shared" si="8"/>
        <v>0</v>
      </c>
      <c r="I23" s="31">
        <f>SUM(I24:I27)</f>
        <v>7204.5</v>
      </c>
    </row>
    <row r="24" spans="1:9" ht="15" customHeight="1" x14ac:dyDescent="0.25">
      <c r="A24" s="35"/>
      <c r="B24" s="7" t="s">
        <v>21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f>SUM(C24:H24)</f>
        <v>0</v>
      </c>
    </row>
    <row r="25" spans="1:9" ht="15.75" x14ac:dyDescent="0.25">
      <c r="A25" s="35"/>
      <c r="B25" s="7" t="s">
        <v>19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f t="shared" ref="I25:I27" si="9">SUM(C25:H25)</f>
        <v>0</v>
      </c>
    </row>
    <row r="26" spans="1:9" ht="15.75" x14ac:dyDescent="0.25">
      <c r="A26" s="35"/>
      <c r="B26" s="7" t="s">
        <v>20</v>
      </c>
      <c r="C26" s="36">
        <v>3500.3</v>
      </c>
      <c r="D26" s="36">
        <v>3704.2</v>
      </c>
      <c r="E26" s="36">
        <v>0</v>
      </c>
      <c r="F26" s="36">
        <v>0</v>
      </c>
      <c r="G26" s="36">
        <v>0</v>
      </c>
      <c r="H26" s="36">
        <v>0</v>
      </c>
      <c r="I26" s="36">
        <f t="shared" si="9"/>
        <v>7204.5</v>
      </c>
    </row>
    <row r="27" spans="1:9" ht="15.75" x14ac:dyDescent="0.25">
      <c r="A27" s="35"/>
      <c r="B27" s="7" t="s">
        <v>22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f t="shared" si="9"/>
        <v>0</v>
      </c>
    </row>
    <row r="28" spans="1:9" ht="204.75" customHeight="1" x14ac:dyDescent="0.25">
      <c r="A28" s="4" t="s">
        <v>49</v>
      </c>
      <c r="B28" s="7" t="s">
        <v>60</v>
      </c>
      <c r="C28" s="36">
        <f>SUM(C29:C32)</f>
        <v>0</v>
      </c>
      <c r="D28" s="36">
        <f t="shared" ref="D28:H28" si="10">SUM(D29:D32)</f>
        <v>0</v>
      </c>
      <c r="E28" s="36">
        <f t="shared" si="10"/>
        <v>0</v>
      </c>
      <c r="F28" s="36">
        <f t="shared" si="10"/>
        <v>0</v>
      </c>
      <c r="G28" s="36">
        <f t="shared" si="10"/>
        <v>0</v>
      </c>
      <c r="H28" s="36">
        <f t="shared" si="10"/>
        <v>0</v>
      </c>
      <c r="I28" s="36">
        <f>SUM(I29:I32)</f>
        <v>0</v>
      </c>
    </row>
    <row r="29" spans="1:9" ht="15" customHeight="1" x14ac:dyDescent="0.25">
      <c r="A29" s="35"/>
      <c r="B29" s="7" t="s">
        <v>21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f>SUM(C29:H29)</f>
        <v>0</v>
      </c>
    </row>
    <row r="30" spans="1:9" ht="15.75" x14ac:dyDescent="0.25">
      <c r="A30" s="35"/>
      <c r="B30" s="7" t="s">
        <v>19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f t="shared" ref="I30:I32" si="11">SUM(C30:H30)</f>
        <v>0</v>
      </c>
    </row>
    <row r="31" spans="1:9" ht="15.75" x14ac:dyDescent="0.25">
      <c r="A31" s="35"/>
      <c r="B31" s="7" t="s">
        <v>20</v>
      </c>
      <c r="C31" s="36">
        <v>0</v>
      </c>
      <c r="D31" s="36">
        <v>0</v>
      </c>
      <c r="E31" s="36">
        <f>D31*1.04</f>
        <v>0</v>
      </c>
      <c r="F31" s="36">
        <f>E31*1.04</f>
        <v>0</v>
      </c>
      <c r="G31" s="36">
        <f t="shared" ref="G31" si="12">F31*1.04</f>
        <v>0</v>
      </c>
      <c r="H31" s="36">
        <f t="shared" ref="H31" si="13">G31*1.04</f>
        <v>0</v>
      </c>
      <c r="I31" s="36">
        <f t="shared" si="11"/>
        <v>0</v>
      </c>
    </row>
    <row r="32" spans="1:9" ht="15.75" x14ac:dyDescent="0.25">
      <c r="A32" s="35"/>
      <c r="B32" s="7" t="s">
        <v>22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f t="shared" si="11"/>
        <v>0</v>
      </c>
    </row>
    <row r="33" spans="1:9" ht="63" x14ac:dyDescent="0.25">
      <c r="A33" s="4" t="s">
        <v>52</v>
      </c>
      <c r="B33" s="7" t="s">
        <v>51</v>
      </c>
      <c r="C33" s="36">
        <f>SUM(C34:C37)</f>
        <v>0</v>
      </c>
      <c r="D33" s="36">
        <f t="shared" ref="D33:H33" si="14">SUM(D34:D37)</f>
        <v>0</v>
      </c>
      <c r="E33" s="36">
        <f t="shared" si="14"/>
        <v>0</v>
      </c>
      <c r="F33" s="36">
        <f t="shared" si="14"/>
        <v>0</v>
      </c>
      <c r="G33" s="36">
        <f t="shared" si="14"/>
        <v>0</v>
      </c>
      <c r="H33" s="36">
        <f t="shared" si="14"/>
        <v>0</v>
      </c>
      <c r="I33" s="36">
        <f>SUM(I34:I37)</f>
        <v>0</v>
      </c>
    </row>
    <row r="34" spans="1:9" ht="23.25" customHeight="1" x14ac:dyDescent="0.25">
      <c r="A34" s="35"/>
      <c r="B34" s="7" t="s">
        <v>21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f>SUM(C34:H34)</f>
        <v>0</v>
      </c>
    </row>
    <row r="35" spans="1:9" ht="15.75" x14ac:dyDescent="0.25">
      <c r="A35" s="35"/>
      <c r="B35" s="7" t="s">
        <v>19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f t="shared" ref="I35:I37" si="15">SUM(C35:H35)</f>
        <v>0</v>
      </c>
    </row>
    <row r="36" spans="1:9" ht="15.75" x14ac:dyDescent="0.25">
      <c r="A36" s="35"/>
      <c r="B36" s="7" t="s">
        <v>20</v>
      </c>
      <c r="C36" s="36">
        <v>0</v>
      </c>
      <c r="D36" s="36">
        <v>0</v>
      </c>
      <c r="E36" s="36">
        <f>D36*1.04</f>
        <v>0</v>
      </c>
      <c r="F36" s="36">
        <f>E36*1.04</f>
        <v>0</v>
      </c>
      <c r="G36" s="36">
        <f t="shared" ref="G36" si="16">F36*1.04</f>
        <v>0</v>
      </c>
      <c r="H36" s="36">
        <f t="shared" ref="H36" si="17">G36*1.04</f>
        <v>0</v>
      </c>
      <c r="I36" s="36">
        <f t="shared" si="15"/>
        <v>0</v>
      </c>
    </row>
    <row r="37" spans="1:9" ht="20.25" customHeight="1" x14ac:dyDescent="0.25">
      <c r="A37" s="35"/>
      <c r="B37" s="7" t="s">
        <v>22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f t="shared" si="15"/>
        <v>0</v>
      </c>
    </row>
    <row r="38" spans="1:9" s="6" customFormat="1" ht="48" customHeight="1" x14ac:dyDescent="0.25">
      <c r="A38" s="37" t="s">
        <v>53</v>
      </c>
      <c r="B38" s="38" t="s">
        <v>54</v>
      </c>
      <c r="C38" s="39">
        <f>SUM(C39:C42)</f>
        <v>726</v>
      </c>
      <c r="D38" s="39">
        <f t="shared" ref="D38:H38" si="18">SUM(D39:D42)</f>
        <v>954.1</v>
      </c>
      <c r="E38" s="39">
        <f t="shared" si="18"/>
        <v>992.26400000000001</v>
      </c>
      <c r="F38" s="39">
        <f t="shared" si="18"/>
        <v>1031.9545600000001</v>
      </c>
      <c r="G38" s="39">
        <f t="shared" si="18"/>
        <v>1073.3</v>
      </c>
      <c r="H38" s="39">
        <f t="shared" si="18"/>
        <v>1116.232</v>
      </c>
      <c r="I38" s="39">
        <f>SUM(I39:I42)</f>
        <v>5893.8505599999999</v>
      </c>
    </row>
    <row r="39" spans="1:9" ht="14.25" customHeight="1" x14ac:dyDescent="0.25">
      <c r="A39" s="35"/>
      <c r="B39" s="7" t="s">
        <v>21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f>SUM(C39:H39)</f>
        <v>0</v>
      </c>
    </row>
    <row r="40" spans="1:9" ht="15.75" x14ac:dyDescent="0.25">
      <c r="A40" s="35"/>
      <c r="B40" s="7" t="s">
        <v>19</v>
      </c>
      <c r="C40" s="36">
        <v>726</v>
      </c>
      <c r="D40" s="36">
        <v>954.1</v>
      </c>
      <c r="E40" s="36">
        <f>D40*1.04</f>
        <v>992.26400000000001</v>
      </c>
      <c r="F40" s="36">
        <f t="shared" ref="F40" si="19">E40*1.04</f>
        <v>1031.9545600000001</v>
      </c>
      <c r="G40" s="36">
        <v>1073.3</v>
      </c>
      <c r="H40" s="36">
        <f>G40*1.04</f>
        <v>1116.232</v>
      </c>
      <c r="I40" s="36">
        <f t="shared" ref="I40:I42" si="20">SUM(C40:H40)</f>
        <v>5893.8505599999999</v>
      </c>
    </row>
    <row r="41" spans="1:9" ht="15.75" x14ac:dyDescent="0.25">
      <c r="A41" s="35"/>
      <c r="B41" s="7" t="s">
        <v>20</v>
      </c>
      <c r="C41" s="36">
        <v>0</v>
      </c>
      <c r="D41" s="36">
        <v>0</v>
      </c>
      <c r="E41" s="36">
        <f>D41*1.04</f>
        <v>0</v>
      </c>
      <c r="F41" s="36">
        <f>E41*1.04</f>
        <v>0</v>
      </c>
      <c r="G41" s="36">
        <f t="shared" ref="G41" si="21">F41*1.04</f>
        <v>0</v>
      </c>
      <c r="H41" s="36">
        <f t="shared" ref="H41" si="22">G41*1.04</f>
        <v>0</v>
      </c>
      <c r="I41" s="36">
        <f t="shared" si="20"/>
        <v>0</v>
      </c>
    </row>
    <row r="42" spans="1:9" ht="15.75" x14ac:dyDescent="0.25">
      <c r="A42" s="35"/>
      <c r="B42" s="7" t="s">
        <v>22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f t="shared" si="20"/>
        <v>0</v>
      </c>
    </row>
    <row r="43" spans="1:9" ht="47.25" x14ac:dyDescent="0.25">
      <c r="A43" s="40"/>
      <c r="B43" s="7" t="s">
        <v>25</v>
      </c>
      <c r="C43" s="36">
        <f>SUM(C44:C47)</f>
        <v>64488</v>
      </c>
      <c r="D43" s="36">
        <f t="shared" ref="D43:G43" si="23">SUM(D44:D47)</f>
        <v>35382.6</v>
      </c>
      <c r="E43" s="36">
        <f>SUM(E44:E47)</f>
        <v>62466.144000000008</v>
      </c>
      <c r="F43" s="36">
        <f t="shared" si="23"/>
        <v>64964.78976</v>
      </c>
      <c r="G43" s="36">
        <f t="shared" si="23"/>
        <v>67563.448608000006</v>
      </c>
      <c r="H43" s="36">
        <f>SUM(H44:H47)</f>
        <v>70265.986552320013</v>
      </c>
      <c r="I43" s="36">
        <f>I44+I45+I46</f>
        <v>365130.96892031998</v>
      </c>
    </row>
    <row r="44" spans="1:9" ht="18" customHeight="1" x14ac:dyDescent="0.25">
      <c r="A44" s="35"/>
      <c r="B44" s="7" t="s">
        <v>21</v>
      </c>
      <c r="C44" s="36">
        <f>C9+C14+C19+C24+C29+C34+C39</f>
        <v>0</v>
      </c>
      <c r="D44" s="36">
        <f t="shared" ref="D44:H44" si="24">D9+D14+D19+D24+D29+D34+D39</f>
        <v>0</v>
      </c>
      <c r="E44" s="36">
        <f t="shared" si="24"/>
        <v>0</v>
      </c>
      <c r="F44" s="36">
        <f t="shared" si="24"/>
        <v>0</v>
      </c>
      <c r="G44" s="36">
        <f t="shared" si="24"/>
        <v>0</v>
      </c>
      <c r="H44" s="36">
        <f t="shared" si="24"/>
        <v>0</v>
      </c>
      <c r="I44" s="36">
        <f>SUM(C44:H44)</f>
        <v>0</v>
      </c>
    </row>
    <row r="45" spans="1:9" ht="15.75" x14ac:dyDescent="0.25">
      <c r="A45" s="35"/>
      <c r="B45" s="7" t="s">
        <v>19</v>
      </c>
      <c r="C45" s="36">
        <f>C10+C15+C20+C25+C30+C35+C38</f>
        <v>726</v>
      </c>
      <c r="D45" s="36">
        <f t="shared" ref="D45:H45" si="25">D10+D15+D20+D25+D30+D35+D38</f>
        <v>954.1</v>
      </c>
      <c r="E45" s="36">
        <f>E10+E15+E20+E25+E30+E35+E38</f>
        <v>992.26400000000001</v>
      </c>
      <c r="F45" s="36">
        <f t="shared" si="25"/>
        <v>1031.9545600000001</v>
      </c>
      <c r="G45" s="36">
        <f t="shared" si="25"/>
        <v>1073.3</v>
      </c>
      <c r="H45" s="36">
        <f t="shared" si="25"/>
        <v>1116.232</v>
      </c>
      <c r="I45" s="36">
        <f>SUM(C45:H45)</f>
        <v>5893.8505599999999</v>
      </c>
    </row>
    <row r="46" spans="1:9" ht="15.75" x14ac:dyDescent="0.25">
      <c r="A46" s="35"/>
      <c r="B46" s="7" t="s">
        <v>20</v>
      </c>
      <c r="C46" s="36">
        <f t="shared" ref="C46:H47" si="26">C11+C16+C21+C26+C31+C36+C41</f>
        <v>63762</v>
      </c>
      <c r="D46" s="36">
        <f t="shared" si="26"/>
        <v>34428.5</v>
      </c>
      <c r="E46" s="36">
        <f>E11+E16+E21+E26+E31+E36+E41</f>
        <v>61473.880000000005</v>
      </c>
      <c r="F46" s="36">
        <f t="shared" si="26"/>
        <v>63932.835200000001</v>
      </c>
      <c r="G46" s="36">
        <f t="shared" si="26"/>
        <v>66490.148608000003</v>
      </c>
      <c r="H46" s="36">
        <f t="shared" si="26"/>
        <v>69149.75455232001</v>
      </c>
      <c r="I46" s="36">
        <f>C46+D46+E46+F46+G46+H46</f>
        <v>359237.11836031999</v>
      </c>
    </row>
    <row r="47" spans="1:9" ht="15.75" x14ac:dyDescent="0.25">
      <c r="A47" s="35"/>
      <c r="B47" s="7" t="s">
        <v>22</v>
      </c>
      <c r="C47" s="36">
        <f t="shared" si="26"/>
        <v>0</v>
      </c>
      <c r="D47" s="36">
        <f t="shared" si="26"/>
        <v>0</v>
      </c>
      <c r="E47" s="36">
        <f t="shared" si="26"/>
        <v>0</v>
      </c>
      <c r="F47" s="36">
        <f t="shared" si="26"/>
        <v>0</v>
      </c>
      <c r="G47" s="36">
        <f t="shared" si="26"/>
        <v>0</v>
      </c>
      <c r="H47" s="36">
        <f t="shared" si="26"/>
        <v>0</v>
      </c>
      <c r="I47" s="36">
        <f t="shared" ref="I47" si="27">SUM(C47:H47)</f>
        <v>0</v>
      </c>
    </row>
  </sheetData>
  <mergeCells count="6">
    <mergeCell ref="A2:I2"/>
    <mergeCell ref="B7:I7"/>
    <mergeCell ref="C4:H4"/>
    <mergeCell ref="I4:I5"/>
    <mergeCell ref="B4:B5"/>
    <mergeCell ref="A4:A5"/>
  </mergeCells>
  <pageMargins left="1.1811023622047245" right="0.59055118110236227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2025-06-04T22:21:31Z</cp:lastPrinted>
  <dcterms:created xsi:type="dcterms:W3CDTF">2024-09-09T23:09:19Z</dcterms:created>
  <dcterms:modified xsi:type="dcterms:W3CDTF">2025-07-11T04:41:53Z</dcterms:modified>
</cp:coreProperties>
</file>