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395\"/>
    </mc:Choice>
  </mc:AlternateContent>
  <bookViews>
    <workbookView xWindow="-120" yWindow="-120" windowWidth="38640" windowHeight="21240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4" l="1"/>
  <c r="K30" i="4"/>
  <c r="L30" i="4"/>
  <c r="M30" i="4"/>
  <c r="L29" i="4"/>
  <c r="K28" i="4"/>
  <c r="L28" i="4"/>
  <c r="M28" i="4"/>
  <c r="J28" i="4"/>
  <c r="M14" i="4"/>
  <c r="M29" i="4" s="1"/>
  <c r="L14" i="4"/>
  <c r="L12" i="4" s="1"/>
  <c r="K14" i="4"/>
  <c r="K12" i="4" s="1"/>
  <c r="J14" i="4"/>
  <c r="J29" i="4" s="1"/>
  <c r="J27" i="4" s="1"/>
  <c r="I30" i="4"/>
  <c r="H30" i="4"/>
  <c r="I14" i="4"/>
  <c r="I29" i="4" s="1"/>
  <c r="I9" i="4"/>
  <c r="H9" i="4"/>
  <c r="H29" i="4"/>
  <c r="H28" i="4"/>
  <c r="I28" i="4"/>
  <c r="H14" i="4"/>
  <c r="I22" i="4"/>
  <c r="J22" i="4"/>
  <c r="K22" i="4"/>
  <c r="L22" i="4"/>
  <c r="M22" i="4"/>
  <c r="H22" i="4"/>
  <c r="I17" i="4"/>
  <c r="J17" i="4"/>
  <c r="K17" i="4"/>
  <c r="L17" i="4"/>
  <c r="M17" i="4"/>
  <c r="H17" i="4"/>
  <c r="J12" i="4"/>
  <c r="M12" i="4"/>
  <c r="I12" i="4"/>
  <c r="H12" i="4"/>
  <c r="J7" i="4"/>
  <c r="K7" i="4"/>
  <c r="L7" i="4"/>
  <c r="M7" i="4"/>
  <c r="H7" i="4"/>
  <c r="I7" i="4"/>
  <c r="K29" i="4" l="1"/>
  <c r="M27" i="4"/>
  <c r="L27" i="4"/>
  <c r="K27" i="4"/>
  <c r="I27" i="4"/>
  <c r="H27" i="4"/>
  <c r="N25" i="4"/>
  <c r="N26" i="4"/>
  <c r="N28" i="4"/>
  <c r="N29" i="4"/>
  <c r="N30" i="4"/>
  <c r="N31" i="4"/>
  <c r="N12" i="4"/>
  <c r="N13" i="4"/>
  <c r="N14" i="4"/>
  <c r="N15" i="4"/>
  <c r="N16" i="4"/>
  <c r="N17" i="4"/>
  <c r="N18" i="4"/>
  <c r="N19" i="4"/>
  <c r="N20" i="4"/>
  <c r="N21" i="4"/>
  <c r="N22" i="4"/>
  <c r="N8" i="4"/>
  <c r="N9" i="4"/>
  <c r="N10" i="4"/>
  <c r="N11" i="4"/>
  <c r="N7" i="4"/>
  <c r="N27" i="4" l="1"/>
  <c r="N24" i="4"/>
  <c r="N23" i="4" l="1"/>
</calcChain>
</file>

<file path=xl/sharedStrings.xml><?xml version="1.0" encoding="utf-8"?>
<sst xmlns="http://schemas.openxmlformats.org/spreadsheetml/2006/main" count="36" uniqueCount="20">
  <si>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</si>
  <si>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</si>
  <si>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</si>
  <si>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</si>
  <si>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</si>
  <si>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</si>
  <si>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</si>
  <si>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</si>
  <si>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</si>
  <si>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ИТОГО по комплексу процессных мероприятий, в том числе:</t>
  </si>
  <si>
    <t>Содержание и обеспечение деятельности администрации МО Ногликский муниципальный округ (всего), в том числе:</t>
  </si>
  <si>
    <t>Содержание и обеспечение деятельности учреждений по централизованному обслуживанию учреждений (всего), в том числе:</t>
  </si>
  <si>
    <t>Содержание и обеспечение деятельности архивного учреждения (всего), в том числе:</t>
  </si>
  <si>
    <t xml:space="preserve">РАЗДЕЛ 4. ФИНАНСОВОЕ ОБЕСПЕЧЕНИЕ КОМПЛЕКСА ПРОЦЕССНЫХ МЕРОПРИЯТИЙ 
</t>
  </si>
  <si>
    <t>1.1.</t>
  </si>
  <si>
    <t>1.2.</t>
  </si>
  <si>
    <t>1.3.</t>
  </si>
  <si>
    <t>1.4.</t>
  </si>
  <si>
    <t>Содержание и обеспечение деятельности департамента социальной политики администрации МО Ногликский муниципальный округ (всего), в том числе:</t>
  </si>
  <si>
    <t>Задача. Повышение эффективности деятельности органов местного самоуправления и казенных учреждений муниципального образования Ногликский муниципальный округ Сахалинской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</si>
</sst>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1"/>
  <sheetViews>
    <sheetView tabSelected="1" zoomScale="140" zoomScaleNormal="140" workbookViewId="0">
      <selection activeCell="B7" sqref="B7:G7"/>
    </sheetView>
  </sheetViews>
  <sheetFormatPr defaultRowHeight="15" x14ac:dyDescent="0.25"/>
  <cols>
    <col min="1" max="1" width="5.5703125" style="1" customWidth="1"/>
    <col min="2" max="6" width="9.140625" style="1"/>
    <col min="7" max="7" width="27.42578125" style="1" customWidth="1"/>
    <col min="8" max="8" width="11.42578125" style="1" customWidth="1"/>
    <col min="9" max="9" width="10.85546875" style="1" customWidth="1"/>
    <col min="10" max="10" width="10.5703125" style="1" customWidth="1"/>
    <col min="11" max="11" width="10.85546875" style="1" customWidth="1"/>
    <col min="12" max="12" width="11" style="1" customWidth="1"/>
    <col min="13" max="13" width="10.5703125" style="1" customWidth="1"/>
    <col min="14" max="14" width="11.7109375" style="1" customWidth="1"/>
    <col min="15" max="15" width="9.140625" style="1"/>
    <col min="16" max="16" width="16.85546875" style="1" customWidth="1"/>
    <col min="17" max="16384" width="9.140625" style="1"/>
  </cols>
  <sheetData>
    <row r="2" spans="1:14" ht="35.25" customHeight="1" x14ac:dyDescent="0.25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20.45" customHeight="1" x14ac:dyDescent="0.25">
      <c r="A3" s="21" t="s">
        <v>0</v>
      </c>
      <c r="B3" s="23" t="s">
        <v>8</v>
      </c>
      <c r="C3" s="24"/>
      <c r="D3" s="24"/>
      <c r="E3" s="24"/>
      <c r="F3" s="24"/>
      <c r="G3" s="25"/>
      <c r="H3" s="18" t="s">
        <v>2</v>
      </c>
      <c r="I3" s="19"/>
      <c r="J3" s="19"/>
      <c r="K3" s="19"/>
      <c r="L3" s="19"/>
      <c r="M3" s="19"/>
      <c r="N3" s="20"/>
    </row>
    <row r="4" spans="1:14" ht="22.9" customHeight="1" x14ac:dyDescent="0.25">
      <c r="A4" s="22"/>
      <c r="B4" s="26"/>
      <c r="C4" s="27"/>
      <c r="D4" s="27"/>
      <c r="E4" s="27"/>
      <c r="F4" s="27"/>
      <c r="G4" s="28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7</v>
      </c>
    </row>
    <row r="5" spans="1:14" ht="15.75" x14ac:dyDescent="0.25">
      <c r="A5" s="2">
        <v>1</v>
      </c>
      <c r="B5" s="18">
        <v>2</v>
      </c>
      <c r="C5" s="19"/>
      <c r="D5" s="19"/>
      <c r="E5" s="19"/>
      <c r="F5" s="19"/>
      <c r="G5" s="20"/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8</v>
      </c>
      <c r="N5" s="2">
        <v>9</v>
      </c>
    </row>
    <row r="6" spans="1:14" ht="34.5" customHeight="1" x14ac:dyDescent="0.25">
      <c r="A6" s="2" t="s">
        <v>1</v>
      </c>
      <c r="B6" s="5" t="s">
        <v>19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</row>
    <row r="7" spans="1:14" ht="35.25" customHeight="1" x14ac:dyDescent="0.25">
      <c r="A7" s="2" t="s">
        <v>14</v>
      </c>
      <c r="B7" s="11" t="s">
        <v>10</v>
      </c>
      <c r="C7" s="12"/>
      <c r="D7" s="12"/>
      <c r="E7" s="12"/>
      <c r="F7" s="12"/>
      <c r="G7" s="13"/>
      <c r="H7" s="3">
        <f>SUM(H8:H11)</f>
        <v>193372.6</v>
      </c>
      <c r="I7" s="3">
        <f>SUM(I8:I11)</f>
        <v>200795.3</v>
      </c>
      <c r="J7" s="3">
        <f t="shared" ref="J7:M7" si="0">SUM(J8:J11)</f>
        <v>200861.1</v>
      </c>
      <c r="K7" s="3">
        <f t="shared" si="0"/>
        <v>200861.1</v>
      </c>
      <c r="L7" s="3">
        <f t="shared" si="0"/>
        <v>200861.1</v>
      </c>
      <c r="M7" s="3">
        <f t="shared" si="0"/>
        <v>200861.1</v>
      </c>
      <c r="N7" s="3">
        <f>SUM(H7:M7)</f>
        <v>1197612.3</v>
      </c>
    </row>
    <row r="8" spans="1:14" ht="15.75" x14ac:dyDescent="0.25">
      <c r="A8" s="2"/>
      <c r="B8" s="14" t="s">
        <v>5</v>
      </c>
      <c r="C8" s="15"/>
      <c r="D8" s="15"/>
      <c r="E8" s="15"/>
      <c r="F8" s="15"/>
      <c r="G8" s="16"/>
      <c r="H8" s="3">
        <v>69.900000000000006</v>
      </c>
      <c r="I8" s="3">
        <v>4.0999999999999996</v>
      </c>
      <c r="J8" s="3">
        <v>69.900000000000006</v>
      </c>
      <c r="K8" s="3">
        <v>69.900000000000006</v>
      </c>
      <c r="L8" s="3">
        <v>69.900000000000006</v>
      </c>
      <c r="M8" s="3">
        <v>69.900000000000006</v>
      </c>
      <c r="N8" s="3">
        <f t="shared" ref="N8:N31" si="1">SUM(H8:M8)</f>
        <v>353.6</v>
      </c>
    </row>
    <row r="9" spans="1:14" ht="15.75" x14ac:dyDescent="0.25">
      <c r="A9" s="2"/>
      <c r="B9" s="14" t="s">
        <v>3</v>
      </c>
      <c r="C9" s="15"/>
      <c r="D9" s="15"/>
      <c r="E9" s="15"/>
      <c r="F9" s="15"/>
      <c r="G9" s="16"/>
      <c r="H9" s="3">
        <f>1597.3+1603.1+377.9+2038.5</f>
        <v>5616.7999999999993</v>
      </c>
      <c r="I9" s="3">
        <f>1597.3+1603.1+377.9+2038.5</f>
        <v>5616.7999999999993</v>
      </c>
      <c r="J9" s="3">
        <v>5616.8</v>
      </c>
      <c r="K9" s="3">
        <v>5616.8</v>
      </c>
      <c r="L9" s="3">
        <v>5616.8</v>
      </c>
      <c r="M9" s="3">
        <v>5616.8</v>
      </c>
      <c r="N9" s="3">
        <f t="shared" si="1"/>
        <v>33700.799999999996</v>
      </c>
    </row>
    <row r="10" spans="1:14" ht="15.75" x14ac:dyDescent="0.25">
      <c r="A10" s="2"/>
      <c r="B10" s="14" t="s">
        <v>4</v>
      </c>
      <c r="C10" s="15"/>
      <c r="D10" s="15"/>
      <c r="E10" s="15"/>
      <c r="F10" s="15"/>
      <c r="G10" s="16"/>
      <c r="H10" s="3">
        <v>187685.9</v>
      </c>
      <c r="I10" s="3">
        <v>195174.39999999999</v>
      </c>
      <c r="J10" s="3">
        <v>195174.39999999999</v>
      </c>
      <c r="K10" s="3">
        <v>195174.39999999999</v>
      </c>
      <c r="L10" s="3">
        <v>195174.39999999999</v>
      </c>
      <c r="M10" s="3">
        <v>195174.39999999999</v>
      </c>
      <c r="N10" s="3">
        <f t="shared" si="1"/>
        <v>1163557.8999999999</v>
      </c>
    </row>
    <row r="11" spans="1:14" ht="15.75" x14ac:dyDescent="0.25">
      <c r="A11" s="2"/>
      <c r="B11" s="14" t="s">
        <v>6</v>
      </c>
      <c r="C11" s="15"/>
      <c r="D11" s="15"/>
      <c r="E11" s="15"/>
      <c r="F11" s="15"/>
      <c r="G11" s="16"/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f t="shared" si="1"/>
        <v>0</v>
      </c>
    </row>
    <row r="12" spans="1:14" ht="36" customHeight="1" x14ac:dyDescent="0.25">
      <c r="A12" s="2" t="s">
        <v>15</v>
      </c>
      <c r="B12" s="11" t="s">
        <v>18</v>
      </c>
      <c r="C12" s="12"/>
      <c r="D12" s="12"/>
      <c r="E12" s="12"/>
      <c r="F12" s="12"/>
      <c r="G12" s="13"/>
      <c r="H12" s="3">
        <f>SUM(H13:H16)</f>
        <v>72999.8</v>
      </c>
      <c r="I12" s="3">
        <f>SUM(I13:I16)</f>
        <v>74852.100000000006</v>
      </c>
      <c r="J12" s="3">
        <f t="shared" ref="J12:M12" si="2">SUM(J13:J16)</f>
        <v>74852.100000000006</v>
      </c>
      <c r="K12" s="3">
        <f t="shared" si="2"/>
        <v>74852.100000000006</v>
      </c>
      <c r="L12" s="3">
        <f t="shared" si="2"/>
        <v>74852.100000000006</v>
      </c>
      <c r="M12" s="3">
        <f t="shared" si="2"/>
        <v>74852.100000000006</v>
      </c>
      <c r="N12" s="3">
        <f t="shared" si="1"/>
        <v>447260.30000000005</v>
      </c>
    </row>
    <row r="13" spans="1:14" ht="15.75" x14ac:dyDescent="0.25">
      <c r="A13" s="4"/>
      <c r="B13" s="8" t="s">
        <v>5</v>
      </c>
      <c r="C13" s="9"/>
      <c r="D13" s="9"/>
      <c r="E13" s="9"/>
      <c r="F13" s="9"/>
      <c r="G13" s="10"/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f t="shared" si="1"/>
        <v>0</v>
      </c>
    </row>
    <row r="14" spans="1:14" ht="15.75" x14ac:dyDescent="0.25">
      <c r="A14" s="4"/>
      <c r="B14" s="8" t="s">
        <v>3</v>
      </c>
      <c r="C14" s="9"/>
      <c r="D14" s="9"/>
      <c r="E14" s="9"/>
      <c r="F14" s="9"/>
      <c r="G14" s="10"/>
      <c r="H14" s="3">
        <f t="shared" ref="H14:M14" si="3">2669.2+7381.2+2102.9</f>
        <v>12153.3</v>
      </c>
      <c r="I14" s="3">
        <f t="shared" si="3"/>
        <v>12153.3</v>
      </c>
      <c r="J14" s="3">
        <f t="shared" si="3"/>
        <v>12153.3</v>
      </c>
      <c r="K14" s="3">
        <f t="shared" si="3"/>
        <v>12153.3</v>
      </c>
      <c r="L14" s="3">
        <f t="shared" si="3"/>
        <v>12153.3</v>
      </c>
      <c r="M14" s="3">
        <f t="shared" si="3"/>
        <v>12153.3</v>
      </c>
      <c r="N14" s="3">
        <f t="shared" si="1"/>
        <v>72919.8</v>
      </c>
    </row>
    <row r="15" spans="1:14" ht="15.75" x14ac:dyDescent="0.25">
      <c r="A15" s="4"/>
      <c r="B15" s="8" t="s">
        <v>4</v>
      </c>
      <c r="C15" s="9"/>
      <c r="D15" s="9"/>
      <c r="E15" s="9"/>
      <c r="F15" s="9"/>
      <c r="G15" s="10"/>
      <c r="H15" s="3">
        <v>60846.5</v>
      </c>
      <c r="I15" s="3">
        <v>62698.8</v>
      </c>
      <c r="J15" s="3">
        <v>62698.8</v>
      </c>
      <c r="K15" s="3">
        <v>62698.8</v>
      </c>
      <c r="L15" s="3">
        <v>62698.8</v>
      </c>
      <c r="M15" s="3">
        <v>62698.8</v>
      </c>
      <c r="N15" s="3">
        <f t="shared" si="1"/>
        <v>374340.5</v>
      </c>
    </row>
    <row r="16" spans="1:14" ht="15.75" x14ac:dyDescent="0.25">
      <c r="A16" s="4"/>
      <c r="B16" s="8" t="s">
        <v>6</v>
      </c>
      <c r="C16" s="9"/>
      <c r="D16" s="9"/>
      <c r="E16" s="9"/>
      <c r="F16" s="9"/>
      <c r="G16" s="10"/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f t="shared" si="1"/>
        <v>0</v>
      </c>
    </row>
    <row r="17" spans="1:14" ht="36.75" customHeight="1" x14ac:dyDescent="0.25">
      <c r="A17" s="2" t="s">
        <v>16</v>
      </c>
      <c r="B17" s="11" t="s">
        <v>11</v>
      </c>
      <c r="C17" s="12"/>
      <c r="D17" s="12"/>
      <c r="E17" s="12"/>
      <c r="F17" s="12"/>
      <c r="G17" s="13"/>
      <c r="H17" s="3">
        <f>SUM(H18:H21)</f>
        <v>171367.3</v>
      </c>
      <c r="I17" s="3">
        <f t="shared" ref="I17:M17" si="4">SUM(I18:I21)</f>
        <v>177309.5</v>
      </c>
      <c r="J17" s="3">
        <f t="shared" si="4"/>
        <v>177309.5</v>
      </c>
      <c r="K17" s="3">
        <f t="shared" si="4"/>
        <v>177309.5</v>
      </c>
      <c r="L17" s="3">
        <f t="shared" si="4"/>
        <v>177309.5</v>
      </c>
      <c r="M17" s="3">
        <f t="shared" si="4"/>
        <v>177309.5</v>
      </c>
      <c r="N17" s="3">
        <f t="shared" si="1"/>
        <v>1057914.8</v>
      </c>
    </row>
    <row r="18" spans="1:14" ht="15" customHeight="1" x14ac:dyDescent="0.25">
      <c r="A18" s="4"/>
      <c r="B18" s="8" t="s">
        <v>5</v>
      </c>
      <c r="C18" s="9"/>
      <c r="D18" s="9"/>
      <c r="E18" s="9"/>
      <c r="F18" s="9"/>
      <c r="G18" s="10"/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f t="shared" si="1"/>
        <v>0</v>
      </c>
    </row>
    <row r="19" spans="1:14" ht="15" customHeight="1" x14ac:dyDescent="0.25">
      <c r="A19" s="4"/>
      <c r="B19" s="8" t="s">
        <v>3</v>
      </c>
      <c r="C19" s="9"/>
      <c r="D19" s="9"/>
      <c r="E19" s="9"/>
      <c r="F19" s="9"/>
      <c r="G19" s="10"/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f t="shared" si="1"/>
        <v>0</v>
      </c>
    </row>
    <row r="20" spans="1:14" ht="15" customHeight="1" x14ac:dyDescent="0.25">
      <c r="A20" s="4"/>
      <c r="B20" s="8" t="s">
        <v>4</v>
      </c>
      <c r="C20" s="9"/>
      <c r="D20" s="9"/>
      <c r="E20" s="9"/>
      <c r="F20" s="9"/>
      <c r="G20" s="10"/>
      <c r="H20" s="3">
        <v>171367.3</v>
      </c>
      <c r="I20" s="3">
        <v>177309.5</v>
      </c>
      <c r="J20" s="3">
        <v>177309.5</v>
      </c>
      <c r="K20" s="3">
        <v>177309.5</v>
      </c>
      <c r="L20" s="3">
        <v>177309.5</v>
      </c>
      <c r="M20" s="3">
        <v>177309.5</v>
      </c>
      <c r="N20" s="3">
        <f t="shared" si="1"/>
        <v>1057914.8</v>
      </c>
    </row>
    <row r="21" spans="1:14" ht="15" customHeight="1" x14ac:dyDescent="0.25">
      <c r="A21" s="4"/>
      <c r="B21" s="8" t="s">
        <v>6</v>
      </c>
      <c r="C21" s="9"/>
      <c r="D21" s="9"/>
      <c r="E21" s="9"/>
      <c r="F21" s="9"/>
      <c r="G21" s="10"/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f t="shared" si="1"/>
        <v>0</v>
      </c>
    </row>
    <row r="22" spans="1:14" ht="34.5" customHeight="1" x14ac:dyDescent="0.25">
      <c r="A22" s="2" t="s">
        <v>17</v>
      </c>
      <c r="B22" s="11" t="s">
        <v>12</v>
      </c>
      <c r="C22" s="12"/>
      <c r="D22" s="12"/>
      <c r="E22" s="12"/>
      <c r="F22" s="12"/>
      <c r="G22" s="13"/>
      <c r="H22" s="3">
        <f>SUM(H23:H26)</f>
        <v>10345.1</v>
      </c>
      <c r="I22" s="3">
        <f t="shared" ref="I22:M22" si="5">SUM(I23:I26)</f>
        <v>10700.8</v>
      </c>
      <c r="J22" s="3">
        <f t="shared" si="5"/>
        <v>10700.8</v>
      </c>
      <c r="K22" s="3">
        <f t="shared" si="5"/>
        <v>10700.8</v>
      </c>
      <c r="L22" s="3">
        <f t="shared" si="5"/>
        <v>10700.8</v>
      </c>
      <c r="M22" s="3">
        <f t="shared" si="5"/>
        <v>10700.8</v>
      </c>
      <c r="N22" s="3">
        <f t="shared" si="1"/>
        <v>63849.100000000006</v>
      </c>
    </row>
    <row r="23" spans="1:14" ht="15.75" x14ac:dyDescent="0.25">
      <c r="A23" s="4"/>
      <c r="B23" s="8" t="s">
        <v>5</v>
      </c>
      <c r="C23" s="9"/>
      <c r="D23" s="9"/>
      <c r="E23" s="9"/>
      <c r="F23" s="9"/>
      <c r="G23" s="10"/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f t="shared" si="1"/>
        <v>0</v>
      </c>
    </row>
    <row r="24" spans="1:14" ht="15.75" x14ac:dyDescent="0.25">
      <c r="A24" s="4"/>
      <c r="B24" s="8" t="s">
        <v>3</v>
      </c>
      <c r="C24" s="9"/>
      <c r="D24" s="9"/>
      <c r="E24" s="9"/>
      <c r="F24" s="9"/>
      <c r="G24" s="10"/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f>SUM(H24:M24)</f>
        <v>0</v>
      </c>
    </row>
    <row r="25" spans="1:14" ht="15.75" x14ac:dyDescent="0.25">
      <c r="A25" s="4"/>
      <c r="B25" s="8" t="s">
        <v>4</v>
      </c>
      <c r="C25" s="9"/>
      <c r="D25" s="9"/>
      <c r="E25" s="9"/>
      <c r="F25" s="9"/>
      <c r="G25" s="10"/>
      <c r="H25" s="2">
        <v>10345.1</v>
      </c>
      <c r="I25" s="2">
        <v>10700.8</v>
      </c>
      <c r="J25" s="2">
        <v>10700.8</v>
      </c>
      <c r="K25" s="2">
        <v>10700.8</v>
      </c>
      <c r="L25" s="2">
        <v>10700.8</v>
      </c>
      <c r="M25" s="2">
        <v>10700.8</v>
      </c>
      <c r="N25" s="3">
        <f t="shared" si="1"/>
        <v>63849.100000000006</v>
      </c>
    </row>
    <row r="26" spans="1:14" ht="15.75" x14ac:dyDescent="0.25">
      <c r="A26" s="4"/>
      <c r="B26" s="8" t="s">
        <v>6</v>
      </c>
      <c r="C26" s="9"/>
      <c r="D26" s="9"/>
      <c r="E26" s="9"/>
      <c r="F26" s="9"/>
      <c r="G26" s="10"/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f t="shared" si="1"/>
        <v>0</v>
      </c>
    </row>
    <row r="27" spans="1:14" ht="19.5" customHeight="1" x14ac:dyDescent="0.25">
      <c r="A27" s="2"/>
      <c r="B27" s="11" t="s">
        <v>9</v>
      </c>
      <c r="C27" s="12"/>
      <c r="D27" s="12"/>
      <c r="E27" s="12"/>
      <c r="F27" s="12"/>
      <c r="G27" s="13"/>
      <c r="H27" s="2">
        <f>SUM(H28:H31)</f>
        <v>448084.79999999993</v>
      </c>
      <c r="I27" s="2">
        <f>SUM(I28:I31)</f>
        <v>463657.7</v>
      </c>
      <c r="J27" s="2">
        <f t="shared" ref="J27:M27" si="6">SUM(J28:J31)</f>
        <v>463723.5</v>
      </c>
      <c r="K27" s="2">
        <f t="shared" si="6"/>
        <v>463723.5</v>
      </c>
      <c r="L27" s="2">
        <f t="shared" si="6"/>
        <v>463723.5</v>
      </c>
      <c r="M27" s="2">
        <f t="shared" si="6"/>
        <v>463723.5</v>
      </c>
      <c r="N27" s="3">
        <f t="shared" si="1"/>
        <v>2766636.5</v>
      </c>
    </row>
    <row r="28" spans="1:14" ht="15.75" x14ac:dyDescent="0.25">
      <c r="A28" s="4"/>
      <c r="B28" s="8" t="s">
        <v>5</v>
      </c>
      <c r="C28" s="9"/>
      <c r="D28" s="9"/>
      <c r="E28" s="9"/>
      <c r="F28" s="9"/>
      <c r="G28" s="10"/>
      <c r="H28" s="3">
        <f>H8</f>
        <v>69.900000000000006</v>
      </c>
      <c r="I28" s="3">
        <f>I8</f>
        <v>4.0999999999999996</v>
      </c>
      <c r="J28" s="3">
        <f>J8</f>
        <v>69.900000000000006</v>
      </c>
      <c r="K28" s="3">
        <f t="shared" ref="K28:M28" si="7">K8</f>
        <v>69.900000000000006</v>
      </c>
      <c r="L28" s="3">
        <f t="shared" si="7"/>
        <v>69.900000000000006</v>
      </c>
      <c r="M28" s="3">
        <f t="shared" si="7"/>
        <v>69.900000000000006</v>
      </c>
      <c r="N28" s="3">
        <f t="shared" si="1"/>
        <v>353.6</v>
      </c>
    </row>
    <row r="29" spans="1:14" ht="15.75" x14ac:dyDescent="0.25">
      <c r="A29" s="4"/>
      <c r="B29" s="8" t="s">
        <v>3</v>
      </c>
      <c r="C29" s="9"/>
      <c r="D29" s="9"/>
      <c r="E29" s="9"/>
      <c r="F29" s="9"/>
      <c r="G29" s="10"/>
      <c r="H29" s="3">
        <f>H9+H14</f>
        <v>17770.099999999999</v>
      </c>
      <c r="I29" s="3">
        <f>I9+I14</f>
        <v>17770.099999999999</v>
      </c>
      <c r="J29" s="3">
        <f t="shared" ref="J29:M29" si="8">J9+J14</f>
        <v>17770.099999999999</v>
      </c>
      <c r="K29" s="3">
        <f t="shared" si="8"/>
        <v>17770.099999999999</v>
      </c>
      <c r="L29" s="3">
        <f t="shared" si="8"/>
        <v>17770.099999999999</v>
      </c>
      <c r="M29" s="3">
        <f t="shared" si="8"/>
        <v>17770.099999999999</v>
      </c>
      <c r="N29" s="3">
        <f t="shared" si="1"/>
        <v>106620.6</v>
      </c>
    </row>
    <row r="30" spans="1:14" ht="15.75" x14ac:dyDescent="0.25">
      <c r="A30" s="4"/>
      <c r="B30" s="8" t="s">
        <v>4</v>
      </c>
      <c r="C30" s="9"/>
      <c r="D30" s="9"/>
      <c r="E30" s="9"/>
      <c r="F30" s="9"/>
      <c r="G30" s="10"/>
      <c r="H30" s="3">
        <f>H10+H15+H20+H25</f>
        <v>430244.79999999993</v>
      </c>
      <c r="I30" s="3">
        <f>I10+I15+I20+I25</f>
        <v>445883.5</v>
      </c>
      <c r="J30" s="3">
        <f t="shared" ref="J30:M30" si="9">J10+J15+J20+J25</f>
        <v>445883.5</v>
      </c>
      <c r="K30" s="3">
        <f t="shared" si="9"/>
        <v>445883.5</v>
      </c>
      <c r="L30" s="3">
        <f t="shared" si="9"/>
        <v>445883.5</v>
      </c>
      <c r="M30" s="3">
        <f t="shared" si="9"/>
        <v>445883.5</v>
      </c>
      <c r="N30" s="3">
        <f t="shared" si="1"/>
        <v>2659662.2999999998</v>
      </c>
    </row>
    <row r="31" spans="1:14" ht="15.75" x14ac:dyDescent="0.25">
      <c r="A31" s="4"/>
      <c r="B31" s="8" t="s">
        <v>6</v>
      </c>
      <c r="C31" s="9"/>
      <c r="D31" s="9"/>
      <c r="E31" s="9"/>
      <c r="F31" s="9"/>
      <c r="G31" s="10"/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f t="shared" si="1"/>
        <v>0</v>
      </c>
    </row>
  </sheetData>
  <mergeCells count="31">
    <mergeCell ref="B30:G30"/>
    <mergeCell ref="B31:G31"/>
    <mergeCell ref="B10:G10"/>
    <mergeCell ref="B11:G11"/>
    <mergeCell ref="B27:G27"/>
    <mergeCell ref="B28:G28"/>
    <mergeCell ref="B29:G29"/>
    <mergeCell ref="B16:G16"/>
    <mergeCell ref="B23:G23"/>
    <mergeCell ref="B24:G24"/>
    <mergeCell ref="B25:G25"/>
    <mergeCell ref="B26:G26"/>
    <mergeCell ref="B17:G17"/>
    <mergeCell ref="B18:G18"/>
    <mergeCell ref="B19:G19"/>
    <mergeCell ref="B20:G20"/>
    <mergeCell ref="A2:N2"/>
    <mergeCell ref="H3:N3"/>
    <mergeCell ref="A3:A4"/>
    <mergeCell ref="B3:G4"/>
    <mergeCell ref="B5:G5"/>
    <mergeCell ref="B6:N6"/>
    <mergeCell ref="B21:G21"/>
    <mergeCell ref="B22:G22"/>
    <mergeCell ref="B7:G7"/>
    <mergeCell ref="B12:G12"/>
    <mergeCell ref="B13:G13"/>
    <mergeCell ref="B14:G14"/>
    <mergeCell ref="B15:G15"/>
    <mergeCell ref="B8:G8"/>
    <mergeCell ref="B9:G9"/>
  </mergeCells>
  <pageMargins left="1.1811023622047245" right="0.59055118110236227" top="0.74803149606299213" bottom="0.74803149606299213" header="0.31496062992125984" footer="0.31496062992125984"/>
  <pageSetup paperSize="9" scale="8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2025-06-24T01:27:20Z</cp:lastPrinted>
  <dcterms:created xsi:type="dcterms:W3CDTF">2024-09-05T03:13:39Z</dcterms:created>
  <dcterms:modified xsi:type="dcterms:W3CDTF">2025-06-24T01:27:23Z</dcterms:modified>
</cp:coreProperties>
</file>