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5\Постановление администрации 419\"/>
    </mc:Choice>
  </mc:AlternateContent>
  <bookViews>
    <workbookView xWindow="-120" yWindow="-120" windowWidth="38640" windowHeight="21120" activeTab="1"/>
  </bookViews>
  <sheets>
    <sheet name="Раздел 1" sheetId="1" r:id="rId1"/>
    <sheet name="Раздел 2" sheetId="2" r:id="rId2"/>
    <sheet name="Раздел 3" sheetId="5" r:id="rId3"/>
    <sheet name="Раздел 4" sheetId="4" r:id="rId4"/>
  </sheets>
  <definedNames>
    <definedName name="_xlnm.Print_Area" localSheetId="0">'Раздел 1'!$A$1:$M$19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4" l="1"/>
  <c r="E7" i="4"/>
  <c r="F7" i="4"/>
  <c r="G7" i="4"/>
  <c r="H7" i="4"/>
  <c r="D8" i="4"/>
  <c r="E8" i="4"/>
  <c r="F8" i="4"/>
  <c r="G8" i="4"/>
  <c r="H8" i="4"/>
  <c r="D9" i="4"/>
  <c r="E9" i="4"/>
  <c r="F9" i="4"/>
  <c r="G9" i="4"/>
  <c r="H9" i="4"/>
  <c r="D10" i="4"/>
  <c r="E10" i="4"/>
  <c r="F10" i="4"/>
  <c r="G10" i="4"/>
  <c r="H10" i="4"/>
  <c r="C8" i="4"/>
  <c r="C9" i="4"/>
  <c r="C10" i="4"/>
  <c r="C7" i="4"/>
  <c r="I20" i="4" l="1"/>
  <c r="I19" i="4"/>
  <c r="I18" i="4"/>
  <c r="I17" i="4"/>
  <c r="H16" i="4"/>
  <c r="G16" i="4"/>
  <c r="F16" i="4"/>
  <c r="E16" i="4"/>
  <c r="D16" i="4"/>
  <c r="C16" i="4"/>
  <c r="C6" i="4"/>
  <c r="C11" i="4"/>
  <c r="D11" i="4"/>
  <c r="E11" i="4"/>
  <c r="F11" i="4"/>
  <c r="G11" i="4"/>
  <c r="H11" i="4"/>
  <c r="I12" i="4"/>
  <c r="I13" i="4"/>
  <c r="I14" i="4"/>
  <c r="I15" i="4"/>
  <c r="I16" i="4" l="1"/>
  <c r="I11" i="4"/>
  <c r="D6" i="4"/>
  <c r="I10" i="4" l="1"/>
  <c r="I9" i="4"/>
  <c r="I8" i="4"/>
  <c r="I7" i="4"/>
  <c r="E6" i="4"/>
  <c r="F6" i="4"/>
  <c r="G6" i="4"/>
  <c r="H6" i="4"/>
  <c r="I6" i="4" l="1"/>
  <c r="H18" i="1" s="1"/>
</calcChain>
</file>

<file path=xl/sharedStrings.xml><?xml version="1.0" encoding="utf-8"?>
<sst xmlns="http://schemas.openxmlformats.org/spreadsheetml/2006/main" count="104" uniqueCount="77">
  <si>
    <t xml:space="preserve">ПАСПОРТ МУНИЦИПАЛЬНОЙ ПРОГРАММЫ </t>
  </si>
  <si>
    <t>Раздел 1. Основные положения</t>
  </si>
  <si>
    <t>Куратор муниципальной программы</t>
  </si>
  <si>
    <t>Ответственный исполнитель муниципальной программы</t>
  </si>
  <si>
    <t>Соисполнители</t>
  </si>
  <si>
    <t>Участники</t>
  </si>
  <si>
    <t>Период реализации</t>
  </si>
  <si>
    <t xml:space="preserve">Цели/ задачи муниципальной программы </t>
  </si>
  <si>
    <t>Направления (подпрограммы)</t>
  </si>
  <si>
    <t>Объемы финансового обеспечения за весь период реализации</t>
  </si>
  <si>
    <t>Связь с национальными целями развития Российской Федерации/Государственными программами Сахалинской области</t>
  </si>
  <si>
    <t>№ п/п</t>
  </si>
  <si>
    <t>Наименование показателя</t>
  </si>
  <si>
    <t>Единица измерения (по ОКЕИ)</t>
  </si>
  <si>
    <t>Значения показателей</t>
  </si>
  <si>
    <t>Документ</t>
  </si>
  <si>
    <t>Ответственный за достижение показателя</t>
  </si>
  <si>
    <t>Связь с показателями национальных целей</t>
  </si>
  <si>
    <t>план</t>
  </si>
  <si>
    <t xml:space="preserve">Задачи структурного элемента / 
отдельного мероприятия
</t>
  </si>
  <si>
    <t>Краткое описание ожидаемых эффектов от реализации задачи структурного элемента</t>
  </si>
  <si>
    <t>1.</t>
  </si>
  <si>
    <t>1.1.</t>
  </si>
  <si>
    <t xml:space="preserve">Наименование муниципальной программы, структурного элемента/ источник финансового обеспечения
</t>
  </si>
  <si>
    <t>Объем финансового обеспечения по годам реализации, тыс. рублей</t>
  </si>
  <si>
    <t>Муниципальная программа (всего), в том числе:</t>
  </si>
  <si>
    <t>областной бюджет</t>
  </si>
  <si>
    <t>местный бюджет</t>
  </si>
  <si>
    <t>внебюджетные источники</t>
  </si>
  <si>
    <t>ВСЕГО</t>
  </si>
  <si>
    <t>Уровень показателя (1)</t>
  </si>
  <si>
    <t>Показатель МП, с которым связана задача структурного элемента</t>
  </si>
  <si>
    <t>№      п/п</t>
  </si>
  <si>
    <t>-</t>
  </si>
  <si>
    <t>2026 - 2031 годы</t>
  </si>
  <si>
    <t>Отсутствуют</t>
  </si>
  <si>
    <t>Срок реализации: 2026 - 2031 годы</t>
  </si>
  <si>
    <t>Базовое значение 2024 год</t>
  </si>
  <si>
    <t>Отдел ЖК и ДХ</t>
  </si>
  <si>
    <t>1.2.</t>
  </si>
  <si>
    <t xml:space="preserve">    тысяч рублей</t>
  </si>
  <si>
    <t>Отдел жилищно-коммунального хозяйства департамента экономического развития, строительства и жилищно-коммунального хозяйства администрации муниципального образования Ногликский муниципальный округ Сахалинской области (далее - ОЖК и ДХ)</t>
  </si>
  <si>
    <t>Первый вице - мэр муниципального образования Ногликский муниципальный округ Сахалинской области</t>
  </si>
  <si>
    <t xml:space="preserve">Раздел 2. Показатели муниципальной программы </t>
  </si>
  <si>
    <t xml:space="preserve">Раздел 4. Финансовое обеспечение муниципальной программы </t>
  </si>
  <si>
    <t>«Развитие энергетики муниципального образования Ногликский муниципальный округ Сахалинской области»</t>
  </si>
  <si>
    <t xml:space="preserve">Государственная программа Сахалинской области «Развитие энергетики Сахалинской области», утвержденная постановлением Правительства Сахалинской области от 07.07.2023 № 361
</t>
  </si>
  <si>
    <t>ед.</t>
  </si>
  <si>
    <t>Количество приобретеного (переоборудованного) автотранспорта на газомоторное топливо (ежегодно)</t>
  </si>
  <si>
    <t>км.</t>
  </si>
  <si>
    <t>2.</t>
  </si>
  <si>
    <t>2.1.</t>
  </si>
  <si>
    <t>Количество газифицированных домовладений (ежегодно)</t>
  </si>
  <si>
    <t>Количество газифицированных домовладений</t>
  </si>
  <si>
    <t xml:space="preserve">федеральный бюджет </t>
  </si>
  <si>
    <t>Комплекс процессных мероприятий «Повышение доступности энергосетевой инфраструктуры, надёжности и качества энергоснабжения потребителей», в том числе:</t>
  </si>
  <si>
    <t>Ответственный за реализацию структурного элемента: отдел ЖК и ДХ</t>
  </si>
  <si>
    <t xml:space="preserve">Увеличено количества газифицированных домовладений на 60 домовладений к 2031 году
</t>
  </si>
  <si>
    <t>МП</t>
  </si>
  <si>
    <t>Выполнен комплекс мероприятий по капитальному ремонту линейных объектов электросетевого хозяйства протяженностью 11,4 км.</t>
  </si>
  <si>
    <t>Количество отремонтированных и реконструированных объектов электроснабжения (в год)</t>
  </si>
  <si>
    <t>Комплекс процессных мероприятий  «Развитие газификации муниципального образования Ногликский муниципальный округ Сахалинской области», в том числе:</t>
  </si>
  <si>
    <t>Цель 1. «Повышение уровня газификации муниципального образования Ногликский муниципальный округ Сахалинского области».                                                                                  Задача 1. Оказание мер поддержки потребителям при газификации жилого фонда.                          Задача 2.  Приобретение (переоборудование) транспорта и техники, использующих природный газ в качестве моторного топлива</t>
  </si>
  <si>
    <t>Цель 2. «Повышение доступности энергосетевой инфраструктуры, надёжности и качества энергоснабжения потребителей».                                                                  Задача 1. Обеспечение безаварийной работы энергетического комплекса и объектов газоснабжения</t>
  </si>
  <si>
    <t xml:space="preserve">Цель 1. «Повышение уровня газификации муниципального образования Ногликский муниципальный округ Сахалинского области»  </t>
  </si>
  <si>
    <t>Цель 2. «Повышение доступности энергосетевой инфраструктуры, надёжности и качества энергоснабжения потребителей»</t>
  </si>
  <si>
    <t xml:space="preserve">Раздел 3. Структура муниципальной программы </t>
  </si>
  <si>
    <t>Комплекс процессных мероприятий  «Развитие газификации муниципального образования Ногликский муниципальный округ Сахалинской области»</t>
  </si>
  <si>
    <t xml:space="preserve"> Задача 1. Оказание мер поддержки потребителям при газификации жилого фонда</t>
  </si>
  <si>
    <t>Задача 2. Приобретение (переоборудование) транспорта и техники, использующих природный газ в качестве моторного топлива</t>
  </si>
  <si>
    <t>Задача 1. Обеспечение безаварийной работы энергетического комплекса и объектов газоснабжения</t>
  </si>
  <si>
    <t xml:space="preserve">Количество приобретеного (переоборудованного) автотранспорта на газомоторное топливо                        </t>
  </si>
  <si>
    <t>Комплекс процессных мероприятий  «Развитие энергетики муниципального образования Ногликский муниципальный округ Сахалинской области»</t>
  </si>
  <si>
    <t>Увеличение отремонтированных и реконструированных объектов электроснабжения (трансформаторных подстанций (ТП), подстанций (ПС), респределительных пунктов (РП))</t>
  </si>
  <si>
    <t xml:space="preserve">Отдел строительства и архитектуры департамента экономического развития, строительства и жилищно-коммунального хозяйства администрации муниципального образования Ногликский муниципальный округ Сахалинской области (далее - отдел СиА) </t>
  </si>
  <si>
    <t xml:space="preserve">Увеличено количество транспортных средств, использующих природный газ в качестве моторного топлива на 6 единиц к 2031 году                                    </t>
  </si>
  <si>
    <t>ПРИЛОЖЕНИЕ 1
к муниципальной программе
«Развитие энергетики
муниципального образования
Ногликский муниципальный округ
Сахалинской области»,
утвержденной постановлением
администрации муниципального образования
Ногликский муниципальный округ
Сахалинской области
от 27 июня 2025 года № 419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</si>
</sst>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Fill="1"/>
    <xf numFmtId="0" fontId="3" fillId="0" borderId="0" xfId="0" applyFont="1" applyFill="1"/>
    <xf numFmtId="0" fontId="7" fillId="0" borderId="0" xfId="0" applyFont="1" applyFill="1"/>
    <xf numFmtId="0" fontId="7" fillId="0" borderId="0" xfId="0" applyFont="1" applyFill="1" applyAlignment="1">
      <alignment horizontal="center" vertical="top"/>
    </xf>
    <xf numFmtId="0" fontId="7" fillId="0" borderId="4" xfId="0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2" fillId="2" borderId="0" xfId="0" applyFont="1" applyFill="1"/>
    <xf numFmtId="0" fontId="7" fillId="2" borderId="0" xfId="0" applyFont="1" applyFill="1"/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0" fillId="2" borderId="0" xfId="0" applyFont="1" applyFill="1"/>
    <xf numFmtId="0" fontId="7" fillId="2" borderId="5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7" fillId="2" borderId="0" xfId="0" applyFont="1" applyFill="1" applyAlignment="1">
      <alignment vertical="center"/>
    </xf>
    <xf numFmtId="0" fontId="7" fillId="2" borderId="5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wrapText="1"/>
    </xf>
    <xf numFmtId="164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/>
    <xf numFmtId="0" fontId="7" fillId="2" borderId="5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left" wrapText="1"/>
    </xf>
    <xf numFmtId="0" fontId="7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wrapText="1"/>
    </xf>
    <xf numFmtId="0" fontId="7" fillId="0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wrapText="1"/>
    </xf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top" wrapText="1"/>
    </xf>
    <xf numFmtId="0" fontId="10" fillId="2" borderId="6" xfId="0" applyFont="1" applyFill="1" applyBorder="1" applyAlignment="1">
      <alignment horizontal="left" vertical="top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zoomScale="98" zoomScaleNormal="98" workbookViewId="0">
      <selection activeCell="H1" sqref="H1:M3"/>
    </sheetView>
  </sheetViews>
  <sheetFormatPr defaultColWidth="9.140625" defaultRowHeight="15" x14ac:dyDescent="0.25"/>
  <cols>
    <col min="1" max="7" width="7.42578125" style="1" customWidth="1"/>
    <col min="8" max="8" width="11.28515625" style="1" bestFit="1" customWidth="1"/>
    <col min="9" max="16384" width="9.140625" style="1"/>
  </cols>
  <sheetData>
    <row r="1" spans="1:13" ht="18.75" customHeight="1" x14ac:dyDescent="0.3">
      <c r="A1" s="3"/>
      <c r="B1" s="3"/>
      <c r="C1" s="3"/>
      <c r="D1" s="3"/>
      <c r="E1" s="3"/>
      <c r="F1" s="3"/>
      <c r="G1" s="3"/>
      <c r="H1" s="35" t="s">
        <v>76</v>
      </c>
      <c r="I1" s="35"/>
      <c r="J1" s="35"/>
      <c r="K1" s="35"/>
      <c r="L1" s="35"/>
      <c r="M1" s="35"/>
    </row>
    <row r="2" spans="1:13" ht="153.75" customHeight="1" x14ac:dyDescent="0.3">
      <c r="A2" s="3"/>
      <c r="B2" s="3"/>
      <c r="C2" s="3"/>
      <c r="D2" s="3"/>
      <c r="E2" s="3"/>
      <c r="F2" s="3"/>
      <c r="G2" s="3"/>
      <c r="H2" s="35"/>
      <c r="I2" s="35"/>
      <c r="J2" s="35"/>
      <c r="K2" s="35"/>
      <c r="L2" s="35"/>
      <c r="M2" s="35"/>
    </row>
    <row r="3" spans="1:13" ht="63" customHeight="1" x14ac:dyDescent="0.3">
      <c r="A3" s="3"/>
      <c r="B3" s="3"/>
      <c r="C3" s="3"/>
      <c r="D3" s="3"/>
      <c r="E3" s="3"/>
      <c r="F3" s="3"/>
      <c r="G3" s="3"/>
      <c r="H3" s="35"/>
      <c r="I3" s="35"/>
      <c r="J3" s="35"/>
      <c r="K3" s="35"/>
      <c r="L3" s="35"/>
      <c r="M3" s="35"/>
    </row>
    <row r="4" spans="1:13" ht="14.25" customHeight="1" x14ac:dyDescent="0.3">
      <c r="A4" s="3"/>
      <c r="B4" s="3"/>
      <c r="C4" s="3"/>
      <c r="D4" s="3"/>
      <c r="E4" s="3"/>
      <c r="F4" s="3"/>
      <c r="G4" s="3"/>
      <c r="H4" s="3"/>
      <c r="I4" s="4"/>
      <c r="J4" s="4"/>
      <c r="K4" s="4"/>
      <c r="L4" s="4"/>
      <c r="M4" s="4"/>
    </row>
    <row r="5" spans="1:13" ht="18.75" x14ac:dyDescent="0.3">
      <c r="A5" s="42" t="s">
        <v>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</row>
    <row r="6" spans="1:13" ht="37.5" customHeight="1" x14ac:dyDescent="0.3">
      <c r="A6" s="42" t="s">
        <v>45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</row>
    <row r="7" spans="1:13" ht="18.75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ht="15.6" customHeight="1" x14ac:dyDescent="0.3">
      <c r="A8" s="42" t="s">
        <v>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</row>
    <row r="9" spans="1:13" ht="15.6" customHeigh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 ht="58.5" customHeight="1" x14ac:dyDescent="0.25">
      <c r="A10" s="38" t="s">
        <v>2</v>
      </c>
      <c r="B10" s="38"/>
      <c r="C10" s="38"/>
      <c r="D10" s="38"/>
      <c r="E10" s="38"/>
      <c r="F10" s="38"/>
      <c r="G10" s="38"/>
      <c r="H10" s="39" t="s">
        <v>42</v>
      </c>
      <c r="I10" s="39"/>
      <c r="J10" s="39"/>
      <c r="K10" s="39"/>
      <c r="L10" s="39"/>
      <c r="M10" s="39"/>
    </row>
    <row r="11" spans="1:13" ht="120.75" customHeight="1" x14ac:dyDescent="0.25">
      <c r="A11" s="38" t="s">
        <v>3</v>
      </c>
      <c r="B11" s="38"/>
      <c r="C11" s="38"/>
      <c r="D11" s="38"/>
      <c r="E11" s="38"/>
      <c r="F11" s="38"/>
      <c r="G11" s="38"/>
      <c r="H11" s="39" t="s">
        <v>41</v>
      </c>
      <c r="I11" s="39"/>
      <c r="J11" s="39"/>
      <c r="K11" s="39"/>
      <c r="L11" s="39"/>
      <c r="M11" s="39"/>
    </row>
    <row r="12" spans="1:13" ht="18.75" x14ac:dyDescent="0.25">
      <c r="A12" s="38" t="s">
        <v>4</v>
      </c>
      <c r="B12" s="38"/>
      <c r="C12" s="38"/>
      <c r="D12" s="38"/>
      <c r="E12" s="38"/>
      <c r="F12" s="38"/>
      <c r="G12" s="38"/>
      <c r="H12" s="39" t="s">
        <v>33</v>
      </c>
      <c r="I12" s="39"/>
      <c r="J12" s="39"/>
      <c r="K12" s="39"/>
      <c r="L12" s="39"/>
      <c r="M12" s="39"/>
    </row>
    <row r="13" spans="1:13" ht="119.25" customHeight="1" x14ac:dyDescent="0.25">
      <c r="A13" s="38" t="s">
        <v>5</v>
      </c>
      <c r="B13" s="38"/>
      <c r="C13" s="38"/>
      <c r="D13" s="38"/>
      <c r="E13" s="38"/>
      <c r="F13" s="38"/>
      <c r="G13" s="38"/>
      <c r="H13" s="38" t="s">
        <v>74</v>
      </c>
      <c r="I13" s="38"/>
      <c r="J13" s="38"/>
      <c r="K13" s="38"/>
      <c r="L13" s="38"/>
      <c r="M13" s="38"/>
    </row>
    <row r="14" spans="1:13" ht="18.75" x14ac:dyDescent="0.3">
      <c r="A14" s="38" t="s">
        <v>6</v>
      </c>
      <c r="B14" s="38"/>
      <c r="C14" s="38"/>
      <c r="D14" s="38"/>
      <c r="E14" s="38"/>
      <c r="F14" s="38"/>
      <c r="G14" s="38"/>
      <c r="H14" s="41" t="s">
        <v>34</v>
      </c>
      <c r="I14" s="41"/>
      <c r="J14" s="41"/>
      <c r="K14" s="41"/>
      <c r="L14" s="41"/>
      <c r="M14" s="41"/>
    </row>
    <row r="15" spans="1:13" ht="156" customHeight="1" x14ac:dyDescent="0.25">
      <c r="A15" s="38" t="s">
        <v>7</v>
      </c>
      <c r="B15" s="38"/>
      <c r="C15" s="38"/>
      <c r="D15" s="38"/>
      <c r="E15" s="38"/>
      <c r="F15" s="38"/>
      <c r="G15" s="38"/>
      <c r="H15" s="38" t="s">
        <v>62</v>
      </c>
      <c r="I15" s="38"/>
      <c r="J15" s="38"/>
      <c r="K15" s="38"/>
      <c r="L15" s="38"/>
      <c r="M15" s="38"/>
    </row>
    <row r="16" spans="1:13" ht="119.25" customHeight="1" x14ac:dyDescent="0.25">
      <c r="A16" s="38"/>
      <c r="B16" s="38"/>
      <c r="C16" s="38"/>
      <c r="D16" s="38"/>
      <c r="E16" s="38"/>
      <c r="F16" s="38"/>
      <c r="G16" s="38"/>
      <c r="H16" s="38" t="s">
        <v>63</v>
      </c>
      <c r="I16" s="38"/>
      <c r="J16" s="38"/>
      <c r="K16" s="38"/>
      <c r="L16" s="38"/>
      <c r="M16" s="38"/>
    </row>
    <row r="17" spans="1:14" ht="30" customHeight="1" x14ac:dyDescent="0.25">
      <c r="A17" s="38" t="s">
        <v>8</v>
      </c>
      <c r="B17" s="38"/>
      <c r="C17" s="38"/>
      <c r="D17" s="38"/>
      <c r="E17" s="38"/>
      <c r="F17" s="38"/>
      <c r="G17" s="38"/>
      <c r="H17" s="38" t="s">
        <v>35</v>
      </c>
      <c r="I17" s="38"/>
      <c r="J17" s="38"/>
      <c r="K17" s="38"/>
      <c r="L17" s="38"/>
      <c r="M17" s="38"/>
    </row>
    <row r="18" spans="1:14" ht="44.25" customHeight="1" x14ac:dyDescent="0.25">
      <c r="A18" s="38" t="s">
        <v>9</v>
      </c>
      <c r="B18" s="38"/>
      <c r="C18" s="38"/>
      <c r="D18" s="38"/>
      <c r="E18" s="38"/>
      <c r="F18" s="38"/>
      <c r="G18" s="38"/>
      <c r="H18" s="6">
        <f>'Раздел 4'!I6</f>
        <v>76769.300000000017</v>
      </c>
      <c r="I18" s="40" t="s">
        <v>40</v>
      </c>
      <c r="J18" s="40"/>
      <c r="K18" s="40"/>
      <c r="L18" s="40"/>
      <c r="M18" s="40"/>
    </row>
    <row r="19" spans="1:14" ht="103.5" customHeight="1" x14ac:dyDescent="0.25">
      <c r="A19" s="38" t="s">
        <v>10</v>
      </c>
      <c r="B19" s="38"/>
      <c r="C19" s="38"/>
      <c r="D19" s="38"/>
      <c r="E19" s="38"/>
      <c r="F19" s="38"/>
      <c r="G19" s="38"/>
      <c r="H19" s="39" t="s">
        <v>46</v>
      </c>
      <c r="I19" s="39"/>
      <c r="J19" s="39"/>
      <c r="K19" s="39"/>
      <c r="L19" s="39"/>
      <c r="M19" s="39"/>
    </row>
    <row r="20" spans="1:14" ht="15.75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4" ht="15.75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4" ht="15.75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4" ht="15.75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4" ht="15.75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4" ht="15.75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4" ht="15.75" x14ac:dyDescent="0.25">
      <c r="A26" s="36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</row>
    <row r="27" spans="1:14" ht="15.75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4" ht="15.75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4" ht="15.75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4" ht="15.75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4" ht="15.75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4" ht="15.75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5.75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ht="15.75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15.75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ht="15.75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15.75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15.75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15.75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5.75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5.75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</sheetData>
  <mergeCells count="24">
    <mergeCell ref="A14:G14"/>
    <mergeCell ref="A6:M6"/>
    <mergeCell ref="A10:G10"/>
    <mergeCell ref="A11:G11"/>
    <mergeCell ref="H10:M10"/>
    <mergeCell ref="H11:M11"/>
    <mergeCell ref="H13:M13"/>
    <mergeCell ref="H12:M12"/>
    <mergeCell ref="H1:M3"/>
    <mergeCell ref="A26:N26"/>
    <mergeCell ref="A17:G17"/>
    <mergeCell ref="A18:G18"/>
    <mergeCell ref="A19:G19"/>
    <mergeCell ref="A15:G16"/>
    <mergeCell ref="H19:M19"/>
    <mergeCell ref="H15:M15"/>
    <mergeCell ref="H16:M16"/>
    <mergeCell ref="H17:M17"/>
    <mergeCell ref="I18:M18"/>
    <mergeCell ref="H14:M14"/>
    <mergeCell ref="A5:M5"/>
    <mergeCell ref="A8:M8"/>
    <mergeCell ref="A12:G12"/>
    <mergeCell ref="A13:G13"/>
  </mergeCells>
  <pageMargins left="1.1811023622047245" right="0.59055118110236227" top="0.74803149606299213" bottom="0.7480314960629921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abSelected="1" topLeftCell="A7" zoomScale="102" zoomScaleNormal="102" workbookViewId="0">
      <selection activeCell="R9" sqref="R9"/>
    </sheetView>
  </sheetViews>
  <sheetFormatPr defaultColWidth="9.140625" defaultRowHeight="15" x14ac:dyDescent="0.25"/>
  <cols>
    <col min="1" max="1" width="4" style="8" customWidth="1"/>
    <col min="2" max="2" width="15.140625" style="8" customWidth="1"/>
    <col min="3" max="3" width="11" style="8" customWidth="1"/>
    <col min="4" max="4" width="11.28515625" style="8" customWidth="1"/>
    <col min="5" max="5" width="10" style="8" customWidth="1"/>
    <col min="6" max="8" width="6.28515625" style="8" customWidth="1"/>
    <col min="9" max="9" width="6.5703125" style="8" customWidth="1"/>
    <col min="10" max="11" width="7" style="8" customWidth="1"/>
    <col min="12" max="12" width="10.5703125" style="8" customWidth="1"/>
    <col min="13" max="13" width="16.5703125" style="8" customWidth="1"/>
    <col min="14" max="14" width="15.28515625" style="8" customWidth="1"/>
    <col min="15" max="17" width="11.28515625" style="8" customWidth="1"/>
    <col min="18" max="16384" width="9.140625" style="8"/>
  </cols>
  <sheetData>
    <row r="1" spans="1:15" ht="18.75" x14ac:dyDescent="0.25">
      <c r="A1" s="43" t="s">
        <v>43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7"/>
    </row>
    <row r="2" spans="1:15" ht="18.75" x14ac:dyDescent="0.3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5" ht="15.75" x14ac:dyDescent="0.25">
      <c r="A3" s="50" t="s">
        <v>11</v>
      </c>
      <c r="B3" s="50" t="s">
        <v>12</v>
      </c>
      <c r="C3" s="50" t="s">
        <v>30</v>
      </c>
      <c r="D3" s="50" t="s">
        <v>13</v>
      </c>
      <c r="E3" s="50" t="s">
        <v>37</v>
      </c>
      <c r="F3" s="53" t="s">
        <v>14</v>
      </c>
      <c r="G3" s="54"/>
      <c r="H3" s="54"/>
      <c r="I3" s="54"/>
      <c r="J3" s="54"/>
      <c r="K3" s="55"/>
      <c r="L3" s="50" t="s">
        <v>15</v>
      </c>
      <c r="M3" s="50" t="s">
        <v>16</v>
      </c>
      <c r="N3" s="50" t="s">
        <v>17</v>
      </c>
    </row>
    <row r="4" spans="1:15" ht="15.75" x14ac:dyDescent="0.25">
      <c r="A4" s="51"/>
      <c r="B4" s="51"/>
      <c r="C4" s="51"/>
      <c r="D4" s="51"/>
      <c r="E4" s="51"/>
      <c r="F4" s="14">
        <v>2026</v>
      </c>
      <c r="G4" s="14">
        <v>2027</v>
      </c>
      <c r="H4" s="14">
        <v>2028</v>
      </c>
      <c r="I4" s="14">
        <v>2029</v>
      </c>
      <c r="J4" s="14">
        <v>2030</v>
      </c>
      <c r="K4" s="14">
        <v>2031</v>
      </c>
      <c r="L4" s="56"/>
      <c r="M4" s="51"/>
      <c r="N4" s="56"/>
    </row>
    <row r="5" spans="1:15" ht="34.5" customHeight="1" x14ac:dyDescent="0.25">
      <c r="A5" s="52"/>
      <c r="B5" s="52"/>
      <c r="C5" s="52"/>
      <c r="D5" s="52"/>
      <c r="E5" s="52"/>
      <c r="F5" s="14" t="s">
        <v>18</v>
      </c>
      <c r="G5" s="14" t="s">
        <v>18</v>
      </c>
      <c r="H5" s="14" t="s">
        <v>18</v>
      </c>
      <c r="I5" s="14" t="s">
        <v>18</v>
      </c>
      <c r="J5" s="14" t="s">
        <v>18</v>
      </c>
      <c r="K5" s="14" t="s">
        <v>18</v>
      </c>
      <c r="L5" s="57"/>
      <c r="M5" s="52"/>
      <c r="N5" s="57"/>
    </row>
    <row r="6" spans="1:15" ht="15.75" x14ac:dyDescent="0.2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  <c r="K6" s="15">
        <v>11</v>
      </c>
      <c r="L6" s="15">
        <v>12</v>
      </c>
      <c r="M6" s="15">
        <v>13</v>
      </c>
      <c r="N6" s="15">
        <v>14</v>
      </c>
    </row>
    <row r="7" spans="1:15" ht="36" customHeight="1" x14ac:dyDescent="0.25">
      <c r="A7" s="47" t="s">
        <v>64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9"/>
    </row>
    <row r="8" spans="1:15" ht="90" customHeight="1" x14ac:dyDescent="0.25">
      <c r="A8" s="16" t="s">
        <v>21</v>
      </c>
      <c r="B8" s="17" t="s">
        <v>52</v>
      </c>
      <c r="C8" s="16" t="s">
        <v>58</v>
      </c>
      <c r="D8" s="16" t="s">
        <v>47</v>
      </c>
      <c r="E8" s="18">
        <v>13</v>
      </c>
      <c r="F8" s="18">
        <v>10</v>
      </c>
      <c r="G8" s="18">
        <v>10</v>
      </c>
      <c r="H8" s="18">
        <v>10</v>
      </c>
      <c r="I8" s="18">
        <v>10</v>
      </c>
      <c r="J8" s="18">
        <v>10</v>
      </c>
      <c r="K8" s="18">
        <v>10</v>
      </c>
      <c r="L8" s="19"/>
      <c r="M8" s="16" t="s">
        <v>38</v>
      </c>
      <c r="N8" s="19"/>
    </row>
    <row r="9" spans="1:15" ht="147.75" customHeight="1" x14ac:dyDescent="0.25">
      <c r="A9" s="16" t="s">
        <v>50</v>
      </c>
      <c r="B9" s="17" t="s">
        <v>48</v>
      </c>
      <c r="C9" s="16" t="s">
        <v>58</v>
      </c>
      <c r="D9" s="16" t="s">
        <v>47</v>
      </c>
      <c r="E9" s="18">
        <v>3</v>
      </c>
      <c r="F9" s="18">
        <v>1</v>
      </c>
      <c r="G9" s="18">
        <v>1</v>
      </c>
      <c r="H9" s="18">
        <v>1</v>
      </c>
      <c r="I9" s="18">
        <v>1</v>
      </c>
      <c r="J9" s="18">
        <v>1</v>
      </c>
      <c r="K9" s="18">
        <v>1</v>
      </c>
      <c r="L9" s="19"/>
      <c r="M9" s="16" t="s">
        <v>38</v>
      </c>
      <c r="N9" s="19"/>
    </row>
    <row r="10" spans="1:15" ht="30" customHeight="1" x14ac:dyDescent="0.25">
      <c r="A10" s="44" t="s">
        <v>65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6"/>
    </row>
    <row r="11" spans="1:15" ht="140.25" customHeight="1" x14ac:dyDescent="0.25">
      <c r="A11" s="16" t="s">
        <v>21</v>
      </c>
      <c r="B11" s="20" t="s">
        <v>60</v>
      </c>
      <c r="C11" s="16" t="s">
        <v>58</v>
      </c>
      <c r="D11" s="16" t="s">
        <v>49</v>
      </c>
      <c r="E11" s="21">
        <v>0</v>
      </c>
      <c r="F11" s="16">
        <v>2.8</v>
      </c>
      <c r="G11" s="16">
        <v>3.3</v>
      </c>
      <c r="H11" s="16">
        <v>1.8</v>
      </c>
      <c r="I11" s="16">
        <v>2</v>
      </c>
      <c r="J11" s="16">
        <v>1.5</v>
      </c>
      <c r="K11" s="16">
        <v>0</v>
      </c>
      <c r="L11" s="20"/>
      <c r="M11" s="22" t="s">
        <v>38</v>
      </c>
      <c r="N11" s="20"/>
    </row>
  </sheetData>
  <mergeCells count="12">
    <mergeCell ref="A1:N1"/>
    <mergeCell ref="A10:N10"/>
    <mergeCell ref="A7:N7"/>
    <mergeCell ref="A3:A5"/>
    <mergeCell ref="B3:B5"/>
    <mergeCell ref="C3:C5"/>
    <mergeCell ref="D3:D5"/>
    <mergeCell ref="E3:E5"/>
    <mergeCell ref="F3:K3"/>
    <mergeCell ref="N3:N5"/>
    <mergeCell ref="L3:L5"/>
    <mergeCell ref="M3:M5"/>
  </mergeCells>
  <phoneticPr fontId="6" type="noConversion"/>
  <pageMargins left="1.1811023622047245" right="0.59055118110236227" top="0.74803149606299213" bottom="0.74803149606299213" header="0.31496062992125984" footer="0.31496062992125984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opLeftCell="A3" workbookViewId="0">
      <selection activeCell="C9" sqref="C9"/>
    </sheetView>
  </sheetViews>
  <sheetFormatPr defaultRowHeight="18.75" x14ac:dyDescent="0.3"/>
  <cols>
    <col min="1" max="1" width="6.42578125" style="23" customWidth="1"/>
    <col min="2" max="2" width="39.85546875" style="23" customWidth="1"/>
    <col min="3" max="3" width="41.7109375" style="23" customWidth="1"/>
    <col min="4" max="4" width="42.5703125" style="23" customWidth="1"/>
    <col min="5" max="16384" width="9.140625" style="23"/>
  </cols>
  <sheetData>
    <row r="1" spans="1:4" hidden="1" x14ac:dyDescent="0.3"/>
    <row r="2" spans="1:4" hidden="1" x14ac:dyDescent="0.3"/>
    <row r="3" spans="1:4" x14ac:dyDescent="0.3">
      <c r="A3" s="43" t="s">
        <v>66</v>
      </c>
      <c r="B3" s="43"/>
      <c r="C3" s="43"/>
      <c r="D3" s="43"/>
    </row>
    <row r="4" spans="1:4" x14ac:dyDescent="0.3">
      <c r="A4" s="61"/>
      <c r="B4" s="61"/>
      <c r="C4" s="61"/>
      <c r="D4" s="61"/>
    </row>
    <row r="5" spans="1:4" ht="67.5" customHeight="1" x14ac:dyDescent="0.3">
      <c r="A5" s="12" t="s">
        <v>32</v>
      </c>
      <c r="B5" s="24" t="s">
        <v>19</v>
      </c>
      <c r="C5" s="24" t="s">
        <v>20</v>
      </c>
      <c r="D5" s="12" t="s">
        <v>31</v>
      </c>
    </row>
    <row r="6" spans="1:4" ht="45.75" customHeight="1" x14ac:dyDescent="0.3">
      <c r="A6" s="12" t="s">
        <v>21</v>
      </c>
      <c r="B6" s="65" t="s">
        <v>67</v>
      </c>
      <c r="C6" s="66"/>
      <c r="D6" s="66"/>
    </row>
    <row r="7" spans="1:4" ht="44.25" customHeight="1" x14ac:dyDescent="0.3">
      <c r="A7" s="58" t="s">
        <v>56</v>
      </c>
      <c r="B7" s="59"/>
      <c r="C7" s="60"/>
      <c r="D7" s="12" t="s">
        <v>36</v>
      </c>
    </row>
    <row r="8" spans="1:4" ht="65.25" customHeight="1" x14ac:dyDescent="0.3">
      <c r="A8" s="25" t="s">
        <v>22</v>
      </c>
      <c r="B8" s="11" t="s">
        <v>68</v>
      </c>
      <c r="C8" s="29" t="s">
        <v>57</v>
      </c>
      <c r="D8" s="11" t="s">
        <v>53</v>
      </c>
    </row>
    <row r="9" spans="1:4" ht="101.25" customHeight="1" x14ac:dyDescent="0.3">
      <c r="A9" s="25" t="s">
        <v>39</v>
      </c>
      <c r="B9" s="11" t="s">
        <v>69</v>
      </c>
      <c r="C9" s="26" t="s">
        <v>75</v>
      </c>
      <c r="D9" s="11" t="s">
        <v>71</v>
      </c>
    </row>
    <row r="10" spans="1:4" ht="44.25" customHeight="1" x14ac:dyDescent="0.3">
      <c r="A10" s="10" t="s">
        <v>50</v>
      </c>
      <c r="B10" s="62" t="s">
        <v>72</v>
      </c>
      <c r="C10" s="63"/>
      <c r="D10" s="64"/>
    </row>
    <row r="11" spans="1:4" ht="42.75" customHeight="1" x14ac:dyDescent="0.3">
      <c r="A11" s="58" t="s">
        <v>56</v>
      </c>
      <c r="B11" s="59"/>
      <c r="C11" s="60"/>
      <c r="D11" s="12" t="s">
        <v>36</v>
      </c>
    </row>
    <row r="12" spans="1:4" ht="117.75" customHeight="1" x14ac:dyDescent="0.3">
      <c r="A12" s="10" t="s">
        <v>51</v>
      </c>
      <c r="B12" s="13" t="s">
        <v>70</v>
      </c>
      <c r="C12" s="27" t="s">
        <v>59</v>
      </c>
      <c r="D12" s="13" t="s">
        <v>73</v>
      </c>
    </row>
    <row r="13" spans="1:4" x14ac:dyDescent="0.3">
      <c r="A13" s="28"/>
      <c r="B13" s="28"/>
      <c r="C13" s="28"/>
      <c r="D13" s="28"/>
    </row>
    <row r="14" spans="1:4" x14ac:dyDescent="0.3">
      <c r="A14" s="28"/>
      <c r="B14" s="28"/>
      <c r="C14" s="28"/>
      <c r="D14" s="28"/>
    </row>
    <row r="15" spans="1:4" x14ac:dyDescent="0.3">
      <c r="A15" s="28"/>
      <c r="B15" s="28"/>
      <c r="C15" s="28"/>
      <c r="D15" s="28"/>
    </row>
    <row r="16" spans="1:4" x14ac:dyDescent="0.3">
      <c r="A16" s="28"/>
      <c r="B16" s="28"/>
      <c r="C16" s="28"/>
      <c r="D16" s="28"/>
    </row>
    <row r="17" spans="1:4" x14ac:dyDescent="0.3">
      <c r="A17" s="28"/>
      <c r="B17" s="28"/>
      <c r="C17" s="28"/>
      <c r="D17" s="28"/>
    </row>
    <row r="18" spans="1:4" x14ac:dyDescent="0.3">
      <c r="A18" s="28"/>
      <c r="B18" s="28"/>
      <c r="C18" s="28"/>
      <c r="D18" s="28"/>
    </row>
    <row r="19" spans="1:4" x14ac:dyDescent="0.3">
      <c r="A19" s="28"/>
      <c r="B19" s="28"/>
      <c r="C19" s="28"/>
      <c r="D19" s="28"/>
    </row>
    <row r="20" spans="1:4" x14ac:dyDescent="0.3">
      <c r="A20" s="28"/>
      <c r="B20" s="28"/>
      <c r="C20" s="28"/>
      <c r="D20" s="28"/>
    </row>
    <row r="21" spans="1:4" x14ac:dyDescent="0.3">
      <c r="A21" s="28"/>
      <c r="B21" s="28"/>
      <c r="C21" s="28"/>
      <c r="D21" s="28"/>
    </row>
    <row r="22" spans="1:4" x14ac:dyDescent="0.3">
      <c r="A22" s="28"/>
      <c r="B22" s="28"/>
      <c r="C22" s="28"/>
      <c r="D22" s="28"/>
    </row>
  </sheetData>
  <mergeCells count="6">
    <mergeCell ref="A11:C11"/>
    <mergeCell ref="A7:C7"/>
    <mergeCell ref="A3:D3"/>
    <mergeCell ref="A4:D4"/>
    <mergeCell ref="B10:D10"/>
    <mergeCell ref="B6:D6"/>
  </mergeCells>
  <pageMargins left="1.1811023622047245" right="0.59055118110236227" top="0.74803149606299213" bottom="0.74803149606299213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opLeftCell="A4" workbookViewId="0">
      <selection activeCell="B16" sqref="B16"/>
    </sheetView>
  </sheetViews>
  <sheetFormatPr defaultRowHeight="18.75" x14ac:dyDescent="0.3"/>
  <cols>
    <col min="1" max="1" width="5.5703125" style="23" customWidth="1"/>
    <col min="2" max="2" width="49.85546875" style="23" customWidth="1"/>
    <col min="3" max="3" width="10.7109375" style="23" customWidth="1"/>
    <col min="4" max="4" width="10.5703125" style="23" customWidth="1"/>
    <col min="5" max="5" width="9.7109375" style="23" bestFit="1" customWidth="1"/>
    <col min="6" max="8" width="9.28515625" style="23" bestFit="1" customWidth="1"/>
    <col min="9" max="9" width="10.42578125" style="23" customWidth="1"/>
    <col min="10" max="16384" width="9.140625" style="23"/>
  </cols>
  <sheetData>
    <row r="1" spans="1:9" x14ac:dyDescent="0.3">
      <c r="A1" s="61" t="s">
        <v>44</v>
      </c>
      <c r="B1" s="61"/>
      <c r="C1" s="61"/>
      <c r="D1" s="61"/>
      <c r="E1" s="61"/>
      <c r="F1" s="61"/>
      <c r="G1" s="61"/>
      <c r="H1" s="61"/>
      <c r="I1" s="61"/>
    </row>
    <row r="3" spans="1:9" ht="36" customHeight="1" x14ac:dyDescent="0.3">
      <c r="A3" s="69" t="s">
        <v>11</v>
      </c>
      <c r="B3" s="71" t="s">
        <v>23</v>
      </c>
      <c r="C3" s="58" t="s">
        <v>24</v>
      </c>
      <c r="D3" s="67"/>
      <c r="E3" s="67"/>
      <c r="F3" s="67"/>
      <c r="G3" s="67"/>
      <c r="H3" s="67"/>
      <c r="I3" s="68"/>
    </row>
    <row r="4" spans="1:9" ht="21" customHeight="1" x14ac:dyDescent="0.3">
      <c r="A4" s="70"/>
      <c r="B4" s="72"/>
      <c r="C4" s="10">
        <v>2026</v>
      </c>
      <c r="D4" s="10">
        <v>2027</v>
      </c>
      <c r="E4" s="10">
        <v>2028</v>
      </c>
      <c r="F4" s="10">
        <v>2029</v>
      </c>
      <c r="G4" s="10">
        <v>2030</v>
      </c>
      <c r="H4" s="10">
        <v>2031</v>
      </c>
      <c r="I4" s="10" t="s">
        <v>29</v>
      </c>
    </row>
    <row r="5" spans="1:9" ht="15.75" customHeight="1" x14ac:dyDescent="0.3">
      <c r="A5" s="10">
        <v>1</v>
      </c>
      <c r="B5" s="24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</row>
    <row r="6" spans="1:9" ht="36" customHeight="1" x14ac:dyDescent="0.3">
      <c r="A6" s="10" t="s">
        <v>21</v>
      </c>
      <c r="B6" s="30" t="s">
        <v>25</v>
      </c>
      <c r="C6" s="31">
        <f>SUM(C7:C10)</f>
        <v>35412.800000000003</v>
      </c>
      <c r="D6" s="31">
        <f>SUM(D7:D10)</f>
        <v>35464.199999999997</v>
      </c>
      <c r="E6" s="31">
        <f t="shared" ref="E6:H6" si="0">SUM(E7:E10)</f>
        <v>1387.6</v>
      </c>
      <c r="F6" s="31">
        <f t="shared" si="0"/>
        <v>1443.1</v>
      </c>
      <c r="G6" s="31">
        <f t="shared" si="0"/>
        <v>1500.8</v>
      </c>
      <c r="H6" s="31">
        <f t="shared" si="0"/>
        <v>1560.8</v>
      </c>
      <c r="I6" s="31">
        <f>SUM(C6:H6)</f>
        <v>76769.300000000017</v>
      </c>
    </row>
    <row r="7" spans="1:9" ht="21.75" customHeight="1" x14ac:dyDescent="0.3">
      <c r="A7" s="32"/>
      <c r="B7" s="33" t="s">
        <v>54</v>
      </c>
      <c r="C7" s="31">
        <f>C12+C17</f>
        <v>0</v>
      </c>
      <c r="D7" s="31">
        <f t="shared" ref="D7:H7" si="1">D12+D17</f>
        <v>0</v>
      </c>
      <c r="E7" s="31">
        <f t="shared" si="1"/>
        <v>0</v>
      </c>
      <c r="F7" s="31">
        <f t="shared" si="1"/>
        <v>0</v>
      </c>
      <c r="G7" s="31">
        <f t="shared" si="1"/>
        <v>0</v>
      </c>
      <c r="H7" s="31">
        <f t="shared" si="1"/>
        <v>0</v>
      </c>
      <c r="I7" s="31">
        <f t="shared" ref="I7:I10" si="2">SUM(C7:H7)</f>
        <v>0</v>
      </c>
    </row>
    <row r="8" spans="1:9" x14ac:dyDescent="0.3">
      <c r="A8" s="32"/>
      <c r="B8" s="30" t="s">
        <v>26</v>
      </c>
      <c r="C8" s="31">
        <f t="shared" ref="C8:H10" si="3">C13+C18</f>
        <v>30717</v>
      </c>
      <c r="D8" s="31">
        <f t="shared" si="3"/>
        <v>30717</v>
      </c>
      <c r="E8" s="31">
        <f t="shared" si="3"/>
        <v>0</v>
      </c>
      <c r="F8" s="31">
        <f t="shared" si="3"/>
        <v>0</v>
      </c>
      <c r="G8" s="31">
        <f t="shared" si="3"/>
        <v>0</v>
      </c>
      <c r="H8" s="31">
        <f t="shared" si="3"/>
        <v>0</v>
      </c>
      <c r="I8" s="31">
        <f t="shared" si="2"/>
        <v>61434</v>
      </c>
    </row>
    <row r="9" spans="1:9" x14ac:dyDescent="0.3">
      <c r="A9" s="32"/>
      <c r="B9" s="30" t="s">
        <v>27</v>
      </c>
      <c r="C9" s="31">
        <f t="shared" si="3"/>
        <v>4695.8</v>
      </c>
      <c r="D9" s="31">
        <f t="shared" si="3"/>
        <v>4747.2</v>
      </c>
      <c r="E9" s="31">
        <f t="shared" si="3"/>
        <v>1387.6</v>
      </c>
      <c r="F9" s="31">
        <f t="shared" si="3"/>
        <v>1443.1</v>
      </c>
      <c r="G9" s="31">
        <f t="shared" si="3"/>
        <v>1500.8</v>
      </c>
      <c r="H9" s="31">
        <f t="shared" si="3"/>
        <v>1560.8</v>
      </c>
      <c r="I9" s="31">
        <f t="shared" si="2"/>
        <v>15335.3</v>
      </c>
    </row>
    <row r="10" spans="1:9" x14ac:dyDescent="0.3">
      <c r="A10" s="32"/>
      <c r="B10" s="30" t="s">
        <v>28</v>
      </c>
      <c r="C10" s="31">
        <f t="shared" si="3"/>
        <v>0</v>
      </c>
      <c r="D10" s="31">
        <f t="shared" si="3"/>
        <v>0</v>
      </c>
      <c r="E10" s="31">
        <f t="shared" si="3"/>
        <v>0</v>
      </c>
      <c r="F10" s="31">
        <f t="shared" si="3"/>
        <v>0</v>
      </c>
      <c r="G10" s="31">
        <f t="shared" si="3"/>
        <v>0</v>
      </c>
      <c r="H10" s="31">
        <f t="shared" si="3"/>
        <v>0</v>
      </c>
      <c r="I10" s="31">
        <f t="shared" si="2"/>
        <v>0</v>
      </c>
    </row>
    <row r="11" spans="1:9" ht="92.25" customHeight="1" x14ac:dyDescent="0.3">
      <c r="A11" s="10" t="s">
        <v>22</v>
      </c>
      <c r="B11" s="29" t="s">
        <v>61</v>
      </c>
      <c r="C11" s="31">
        <f>SUM(C12:C15)</f>
        <v>25130</v>
      </c>
      <c r="D11" s="31">
        <f t="shared" ref="D11:H11" si="4">SUM(D12:D15)</f>
        <v>25130</v>
      </c>
      <c r="E11" s="31">
        <f t="shared" si="4"/>
        <v>0</v>
      </c>
      <c r="F11" s="31">
        <f t="shared" si="4"/>
        <v>0</v>
      </c>
      <c r="G11" s="31">
        <f t="shared" si="4"/>
        <v>0</v>
      </c>
      <c r="H11" s="31">
        <f t="shared" si="4"/>
        <v>0</v>
      </c>
      <c r="I11" s="31">
        <f>SUM(C11:H11)</f>
        <v>50260</v>
      </c>
    </row>
    <row r="12" spans="1:9" x14ac:dyDescent="0.3">
      <c r="A12" s="32"/>
      <c r="B12" s="30" t="s">
        <v>54</v>
      </c>
      <c r="C12" s="31">
        <v>0</v>
      </c>
      <c r="D12" s="31">
        <v>0</v>
      </c>
      <c r="E12" s="31">
        <v>0</v>
      </c>
      <c r="F12" s="31">
        <v>0</v>
      </c>
      <c r="G12" s="31">
        <v>0</v>
      </c>
      <c r="H12" s="31">
        <v>0</v>
      </c>
      <c r="I12" s="31">
        <f t="shared" ref="I12:I15" si="5">SUM(C12:H12)</f>
        <v>0</v>
      </c>
    </row>
    <row r="13" spans="1:9" x14ac:dyDescent="0.3">
      <c r="A13" s="32"/>
      <c r="B13" s="30" t="s">
        <v>26</v>
      </c>
      <c r="C13" s="31">
        <v>22617</v>
      </c>
      <c r="D13" s="31">
        <v>22617</v>
      </c>
      <c r="E13" s="31">
        <v>0</v>
      </c>
      <c r="F13" s="31">
        <v>0</v>
      </c>
      <c r="G13" s="31">
        <v>0</v>
      </c>
      <c r="H13" s="31">
        <v>0</v>
      </c>
      <c r="I13" s="31">
        <f t="shared" si="5"/>
        <v>45234</v>
      </c>
    </row>
    <row r="14" spans="1:9" x14ac:dyDescent="0.3">
      <c r="A14" s="32"/>
      <c r="B14" s="30" t="s">
        <v>27</v>
      </c>
      <c r="C14" s="31">
        <v>2513</v>
      </c>
      <c r="D14" s="31">
        <v>2513</v>
      </c>
      <c r="E14" s="31">
        <v>0</v>
      </c>
      <c r="F14" s="31">
        <v>0</v>
      </c>
      <c r="G14" s="31">
        <v>0</v>
      </c>
      <c r="H14" s="31">
        <v>0</v>
      </c>
      <c r="I14" s="31">
        <f t="shared" si="5"/>
        <v>5026</v>
      </c>
    </row>
    <row r="15" spans="1:9" x14ac:dyDescent="0.3">
      <c r="A15" s="32"/>
      <c r="B15" s="30" t="s">
        <v>28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f t="shared" si="5"/>
        <v>0</v>
      </c>
    </row>
    <row r="16" spans="1:9" ht="93.75" customHeight="1" x14ac:dyDescent="0.3">
      <c r="A16" s="10" t="s">
        <v>39</v>
      </c>
      <c r="B16" s="34" t="s">
        <v>55</v>
      </c>
      <c r="C16" s="31">
        <f>SUM(C17:C20)</f>
        <v>10282.799999999999</v>
      </c>
      <c r="D16" s="31">
        <f t="shared" ref="D16:H16" si="6">SUM(D17:D20)</f>
        <v>10334.200000000001</v>
      </c>
      <c r="E16" s="31">
        <f t="shared" si="6"/>
        <v>1387.6</v>
      </c>
      <c r="F16" s="31">
        <f t="shared" si="6"/>
        <v>1443.1</v>
      </c>
      <c r="G16" s="31">
        <f t="shared" si="6"/>
        <v>1500.8</v>
      </c>
      <c r="H16" s="31">
        <f t="shared" si="6"/>
        <v>1560.8</v>
      </c>
      <c r="I16" s="31">
        <f>SUM(C16:H16)</f>
        <v>26509.299999999996</v>
      </c>
    </row>
    <row r="17" spans="1:9" x14ac:dyDescent="0.3">
      <c r="A17" s="32"/>
      <c r="B17" s="30" t="s">
        <v>54</v>
      </c>
      <c r="C17" s="31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f t="shared" ref="I17:I20" si="7">SUM(C17:H17)</f>
        <v>0</v>
      </c>
    </row>
    <row r="18" spans="1:9" x14ac:dyDescent="0.3">
      <c r="A18" s="32"/>
      <c r="B18" s="30" t="s">
        <v>26</v>
      </c>
      <c r="C18" s="31">
        <v>8100</v>
      </c>
      <c r="D18" s="31">
        <v>8100</v>
      </c>
      <c r="E18" s="31">
        <v>0</v>
      </c>
      <c r="F18" s="31">
        <v>0</v>
      </c>
      <c r="G18" s="31">
        <v>0</v>
      </c>
      <c r="H18" s="31">
        <v>0</v>
      </c>
      <c r="I18" s="31">
        <f t="shared" si="7"/>
        <v>16200</v>
      </c>
    </row>
    <row r="19" spans="1:9" x14ac:dyDescent="0.3">
      <c r="A19" s="32"/>
      <c r="B19" s="30" t="s">
        <v>27</v>
      </c>
      <c r="C19" s="31">
        <v>2182.8000000000002</v>
      </c>
      <c r="D19" s="31">
        <v>2234.1999999999998</v>
      </c>
      <c r="E19" s="31">
        <v>1387.6</v>
      </c>
      <c r="F19" s="31">
        <v>1443.1</v>
      </c>
      <c r="G19" s="31">
        <v>1500.8</v>
      </c>
      <c r="H19" s="31">
        <v>1560.8</v>
      </c>
      <c r="I19" s="31">
        <f t="shared" si="7"/>
        <v>10309.299999999999</v>
      </c>
    </row>
    <row r="20" spans="1:9" x14ac:dyDescent="0.3">
      <c r="A20" s="32"/>
      <c r="B20" s="30" t="s">
        <v>28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f t="shared" si="7"/>
        <v>0</v>
      </c>
    </row>
  </sheetData>
  <mergeCells count="4">
    <mergeCell ref="A1:I1"/>
    <mergeCell ref="C3:I3"/>
    <mergeCell ref="A3:A4"/>
    <mergeCell ref="B3:B4"/>
  </mergeCells>
  <pageMargins left="1.1811023622047245" right="0.59055118110236227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Раздел 1</vt:lpstr>
      <vt:lpstr>Раздел 2</vt:lpstr>
      <vt:lpstr>Раздел 3</vt:lpstr>
      <vt:lpstr>Раздел 4</vt:lpstr>
      <vt:lpstr>'Раздел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В. Бакурова</cp:lastModifiedBy>
  <cp:lastPrinted>2025-07-01T23:13:43Z</cp:lastPrinted>
  <dcterms:created xsi:type="dcterms:W3CDTF">2024-09-05T03:13:39Z</dcterms:created>
  <dcterms:modified xsi:type="dcterms:W3CDTF">2025-07-01T23:13:49Z</dcterms:modified>
</cp:coreProperties>
</file>