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ОргОтдел\Бакурова Е.В\ПСО\не отработаны\Постановление администрации 421\"/>
    </mc:Choice>
  </mc:AlternateContent>
  <bookViews>
    <workbookView xWindow="-120" yWindow="-120" windowWidth="38640" windowHeight="21120" activeTab="3"/>
  </bookViews>
  <sheets>
    <sheet name="Раздел 1" sheetId="1" r:id="rId1"/>
    <sheet name="Раздел 2" sheetId="2" r:id="rId2"/>
    <sheet name="Раздел 3" sheetId="3" r:id="rId3"/>
    <sheet name="Раздел 4" sheetId="4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4" l="1"/>
  <c r="D11" i="4" l="1"/>
  <c r="C11" i="4"/>
  <c r="D14" i="4" l="1"/>
  <c r="E14" i="4"/>
  <c r="F14" i="4"/>
  <c r="G14" i="4"/>
  <c r="H14" i="4"/>
  <c r="D15" i="4"/>
  <c r="E15" i="4"/>
  <c r="F15" i="4"/>
  <c r="G15" i="4"/>
  <c r="H15" i="4"/>
  <c r="D16" i="4"/>
  <c r="E16" i="4"/>
  <c r="D17" i="4"/>
  <c r="E17" i="4"/>
  <c r="F17" i="4"/>
  <c r="G17" i="4"/>
  <c r="H17" i="4"/>
  <c r="C15" i="4"/>
  <c r="C16" i="4"/>
  <c r="C17" i="4"/>
  <c r="C14" i="4"/>
  <c r="F11" i="4" l="1"/>
  <c r="F16" i="4" s="1"/>
  <c r="G11" i="4" l="1"/>
  <c r="G16" i="4" s="1"/>
  <c r="H11" i="4" l="1"/>
  <c r="H16" i="4" s="1"/>
  <c r="C13" i="4"/>
  <c r="I15" i="4"/>
  <c r="I14" i="4"/>
  <c r="E13" i="4"/>
  <c r="I17" i="4"/>
  <c r="D13" i="4"/>
  <c r="F13" i="4" l="1"/>
  <c r="G13" i="4" l="1"/>
  <c r="H13" i="4" l="1"/>
  <c r="I16" i="4"/>
  <c r="I13" i="4" s="1"/>
  <c r="C8" i="4" l="1"/>
  <c r="I10" i="4" l="1"/>
  <c r="I11" i="4"/>
  <c r="I12" i="4"/>
  <c r="I9" i="4"/>
  <c r="D8" i="4"/>
  <c r="E8" i="4"/>
  <c r="F8" i="4"/>
  <c r="G8" i="4"/>
  <c r="H8" i="4"/>
  <c r="I8" i="4" l="1"/>
</calcChain>
</file>

<file path=xl/sharedStrings.xml><?xml version="1.0" encoding="utf-8"?>
<sst xmlns="http://schemas.openxmlformats.org/spreadsheetml/2006/main" count="59" uniqueCount="43">
  <si>
    <t>Ответственный исполнитель (соисполнитель)</t>
  </si>
  <si>
    <t>Участники</t>
  </si>
  <si>
    <t>Задачи комплекса процессных мероприятий</t>
  </si>
  <si>
    <t>Раздел 1. ОБЩИЕ ПОЛОЖЕНИЯ</t>
  </si>
  <si>
    <t>Ответственный за достижение показателя</t>
  </si>
  <si>
    <t>Значения показателей</t>
  </si>
  <si>
    <t>план</t>
  </si>
  <si>
    <t>Единица измерения (по ОКЕИ)</t>
  </si>
  <si>
    <t>Уровень показателя</t>
  </si>
  <si>
    <t>Наименование показателя</t>
  </si>
  <si>
    <t>№ п/п</t>
  </si>
  <si>
    <t>Значения мероприятия (результата) по годам</t>
  </si>
  <si>
    <t>Характеристика</t>
  </si>
  <si>
    <t>Тип мероприятия (результата)</t>
  </si>
  <si>
    <t>Наименование мероприятия (результата)</t>
  </si>
  <si>
    <t xml:space="preserve">Всего
(тыс. рублей)
</t>
  </si>
  <si>
    <t xml:space="preserve">Объем финансового обеспечения по годам, 
(тыс. рублей)
</t>
  </si>
  <si>
    <t>Наименование мероприятия (результата) и источники финансового обеспечения</t>
  </si>
  <si>
    <t>областной бюджет</t>
  </si>
  <si>
    <t xml:space="preserve">местный бюджет </t>
  </si>
  <si>
    <t xml:space="preserve">федеральный бюджет 
</t>
  </si>
  <si>
    <t>внебюджетные источники</t>
  </si>
  <si>
    <t>1.1.</t>
  </si>
  <si>
    <t xml:space="preserve">№      п/п </t>
  </si>
  <si>
    <t>ИТОГО по комплексу процессных мероприятий, в том числе:</t>
  </si>
  <si>
    <t>-</t>
  </si>
  <si>
    <t>Базовое значение 2024 год</t>
  </si>
  <si>
    <t>Отдел ЖК и ДХ</t>
  </si>
  <si>
    <t>Базовое значение, 2024 год</t>
  </si>
  <si>
    <t>Оказание услуг (выполнение работ), приобретение товаров работ и услуг</t>
  </si>
  <si>
    <t xml:space="preserve">Раздел 2 Показатели комплекса процессных мероприятий </t>
  </si>
  <si>
    <t xml:space="preserve">Раздел 3 Перечень комплекса процессных мероприятий </t>
  </si>
  <si>
    <t xml:space="preserve">Раздел 4. Финансовое обеспечение комплекса процессных мероприятий </t>
  </si>
  <si>
    <t>Доля убыточных предприятий жилищно-коммунального хозяйства в отчетном периоде</t>
  </si>
  <si>
    <t>%</t>
  </si>
  <si>
    <t xml:space="preserve">Возмещение недополученных доходов и (или) возмещение затрат в связи с выполнением работ, оказанием услуг в сфере жилищно-коммунального хозяйства (всего), в том числе:  </t>
  </si>
  <si>
    <t>МП</t>
  </si>
  <si>
    <t>Задача 1. Возмещение недополученных доходов и (или) возмещение затрат в связи с выполнением работ, оказанием услуг в сфере жилищно-коммунального хозяйства</t>
  </si>
  <si>
    <t xml:space="preserve">ПАСПОРТ
комплекса процессных мероприятий «Снижение доли убыточности организаций жилищно-коммунального комплекса»       </t>
  </si>
  <si>
    <t>1.</t>
  </si>
  <si>
    <t>Возмещение недополученных доходов и (или) возмещение затрат в связи с выполнением работ, оказанием услуг в сфере жилищно-коммунального хозяйства</t>
  </si>
  <si>
    <t>Предоставлена субсидия на возмещение недополученных доходов и (или) возмещение затрат в связи с выполнением работ, оказанием услуг в сфере жилищно-коммунального хозяйства</t>
  </si>
  <si>
    <t xml:space="preserve">ПРИЛОЖЕНИЕ 5
к муниципальной программе
«Обеспечение населения
муниципального образования
Ногликский муниципальный округ
Сахалинской области
качественными услугами
жилищно-коммунального хозяйства»,
утвержденной постановлением
администрации муниципального образования
Ногликский муниципальный округ
Сахалинской области
от 27 июня 2025 года № 421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</si>
</sst>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center" vertical="top" wrapText="1"/>
    </xf>
    <xf numFmtId="0" fontId="5" fillId="0" borderId="0" xfId="0" applyFont="1" applyFill="1"/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top"/>
    </xf>
    <xf numFmtId="0" fontId="5" fillId="0" borderId="6" xfId="0" applyFont="1" applyFill="1" applyBorder="1" applyAlignment="1">
      <alignment horizontal="center" wrapText="1"/>
    </xf>
    <xf numFmtId="0" fontId="5" fillId="0" borderId="9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/>
    <xf numFmtId="0" fontId="5" fillId="0" borderId="0" xfId="0" applyFont="1" applyFill="1" applyAlignment="1">
      <alignment horizontal="center" wrapText="1"/>
    </xf>
    <xf numFmtId="0" fontId="5" fillId="0" borderId="4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center" vertical="top" wrapText="1"/>
    </xf>
    <xf numFmtId="0" fontId="5" fillId="0" borderId="0" xfId="0" applyFont="1" applyFill="1" applyAlignment="1">
      <alignment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top" wrapText="1"/>
    </xf>
    <xf numFmtId="0" fontId="5" fillId="0" borderId="9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zoomScaleNormal="100" workbookViewId="0">
      <selection activeCell="B1" sqref="B1:H2"/>
    </sheetView>
  </sheetViews>
  <sheetFormatPr defaultColWidth="9.140625" defaultRowHeight="15" x14ac:dyDescent="0.25"/>
  <cols>
    <col min="1" max="1" width="31.28515625" style="1" customWidth="1"/>
    <col min="2" max="6" width="9.140625" style="1"/>
    <col min="7" max="7" width="9" style="1" customWidth="1"/>
    <col min="8" max="8" width="9.140625" style="1" hidden="1" customWidth="1"/>
    <col min="9" max="16384" width="9.140625" style="1"/>
  </cols>
  <sheetData>
    <row r="1" spans="1:8" ht="15.75" customHeight="1" x14ac:dyDescent="0.25">
      <c r="B1" s="26" t="s">
        <v>42</v>
      </c>
      <c r="C1" s="26"/>
      <c r="D1" s="26"/>
      <c r="E1" s="26"/>
      <c r="F1" s="26"/>
      <c r="G1" s="26"/>
      <c r="H1" s="26"/>
    </row>
    <row r="2" spans="1:8" ht="273.75" customHeight="1" x14ac:dyDescent="0.25">
      <c r="B2" s="26"/>
      <c r="C2" s="26"/>
      <c r="D2" s="26"/>
      <c r="E2" s="26"/>
      <c r="F2" s="26"/>
      <c r="G2" s="26"/>
      <c r="H2" s="26"/>
    </row>
    <row r="4" spans="1:8" ht="63.75" customHeight="1" x14ac:dyDescent="0.3">
      <c r="A4" s="30" t="s">
        <v>38</v>
      </c>
      <c r="B4" s="30"/>
      <c r="C4" s="30"/>
      <c r="D4" s="30"/>
      <c r="E4" s="30"/>
      <c r="F4" s="30"/>
      <c r="G4" s="31"/>
      <c r="H4" s="31"/>
    </row>
    <row r="5" spans="1:8" ht="22.15" customHeight="1" x14ac:dyDescent="0.3">
      <c r="A5" s="30" t="s">
        <v>3</v>
      </c>
      <c r="B5" s="31"/>
      <c r="C5" s="31"/>
      <c r="D5" s="31"/>
      <c r="E5" s="31"/>
      <c r="F5" s="31"/>
      <c r="G5" s="31"/>
      <c r="H5" s="31"/>
    </row>
    <row r="6" spans="1:8" ht="18.75" x14ac:dyDescent="0.3">
      <c r="A6" s="10"/>
      <c r="B6" s="10"/>
      <c r="C6" s="10"/>
      <c r="D6" s="10"/>
      <c r="E6" s="10"/>
      <c r="F6" s="10"/>
      <c r="G6" s="10"/>
      <c r="H6" s="10"/>
    </row>
    <row r="7" spans="1:8" ht="56.25" x14ac:dyDescent="0.25">
      <c r="A7" s="11" t="s">
        <v>0</v>
      </c>
      <c r="B7" s="27" t="s">
        <v>27</v>
      </c>
      <c r="C7" s="28"/>
      <c r="D7" s="28"/>
      <c r="E7" s="28"/>
      <c r="F7" s="28"/>
      <c r="G7" s="28"/>
      <c r="H7" s="29"/>
    </row>
    <row r="8" spans="1:8" ht="27.75" customHeight="1" x14ac:dyDescent="0.25">
      <c r="A8" s="11" t="s">
        <v>1</v>
      </c>
      <c r="B8" s="32" t="s">
        <v>25</v>
      </c>
      <c r="C8" s="33"/>
      <c r="D8" s="33"/>
      <c r="E8" s="33"/>
      <c r="F8" s="33"/>
      <c r="G8" s="33"/>
      <c r="H8" s="34"/>
    </row>
    <row r="9" spans="1:8" ht="83.25" customHeight="1" x14ac:dyDescent="0.25">
      <c r="A9" s="12" t="s">
        <v>2</v>
      </c>
      <c r="B9" s="27" t="s">
        <v>37</v>
      </c>
      <c r="C9" s="28"/>
      <c r="D9" s="28"/>
      <c r="E9" s="28"/>
      <c r="F9" s="28"/>
      <c r="G9" s="28"/>
      <c r="H9" s="29"/>
    </row>
  </sheetData>
  <mergeCells count="6">
    <mergeCell ref="B1:H2"/>
    <mergeCell ref="B9:H9"/>
    <mergeCell ref="A5:H5"/>
    <mergeCell ref="A4:H4"/>
    <mergeCell ref="B7:H7"/>
    <mergeCell ref="B8:H8"/>
  </mergeCells>
  <phoneticPr fontId="4" type="noConversion"/>
  <pageMargins left="1.1811023622047245" right="0.59055118110236227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9"/>
  <sheetViews>
    <sheetView workbookViewId="0">
      <selection activeCell="A3" sqref="A3:L3"/>
    </sheetView>
  </sheetViews>
  <sheetFormatPr defaultColWidth="9.140625" defaultRowHeight="15.75" x14ac:dyDescent="0.25"/>
  <cols>
    <col min="1" max="1" width="5.28515625" style="2" customWidth="1"/>
    <col min="2" max="2" width="24.42578125" style="2" customWidth="1"/>
    <col min="3" max="3" width="14.140625" style="2" customWidth="1"/>
    <col min="4" max="4" width="13.85546875" style="2" customWidth="1"/>
    <col min="5" max="5" width="11.5703125" style="2" customWidth="1"/>
    <col min="6" max="9" width="9.140625" style="2"/>
    <col min="10" max="11" width="8.85546875" style="2" customWidth="1"/>
    <col min="12" max="12" width="17.140625" style="2" customWidth="1"/>
    <col min="13" max="16384" width="9.140625" style="2"/>
  </cols>
  <sheetData>
    <row r="3" spans="1:12" ht="28.5" customHeight="1" x14ac:dyDescent="0.25">
      <c r="A3" s="35" t="s">
        <v>30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</row>
    <row r="5" spans="1:12" ht="28.5" customHeight="1" x14ac:dyDescent="0.25">
      <c r="A5" s="36" t="s">
        <v>10</v>
      </c>
      <c r="B5" s="36" t="s">
        <v>9</v>
      </c>
      <c r="C5" s="36" t="s">
        <v>8</v>
      </c>
      <c r="D5" s="36" t="s">
        <v>7</v>
      </c>
      <c r="E5" s="36" t="s">
        <v>26</v>
      </c>
      <c r="F5" s="39" t="s">
        <v>5</v>
      </c>
      <c r="G5" s="40"/>
      <c r="H5" s="40"/>
      <c r="I5" s="40"/>
      <c r="J5" s="40"/>
      <c r="K5" s="41"/>
      <c r="L5" s="36" t="s">
        <v>4</v>
      </c>
    </row>
    <row r="6" spans="1:12" ht="16.899999999999999" customHeight="1" x14ac:dyDescent="0.3">
      <c r="A6" s="37"/>
      <c r="B6" s="37"/>
      <c r="C6" s="37"/>
      <c r="D6" s="37"/>
      <c r="E6" s="37"/>
      <c r="F6" s="13">
        <v>2026</v>
      </c>
      <c r="G6" s="14">
        <v>2027</v>
      </c>
      <c r="H6" s="14">
        <v>2028</v>
      </c>
      <c r="I6" s="14">
        <v>2029</v>
      </c>
      <c r="J6" s="14">
        <v>2030</v>
      </c>
      <c r="K6" s="14">
        <v>2031</v>
      </c>
      <c r="L6" s="37"/>
    </row>
    <row r="7" spans="1:12" ht="31.5" customHeight="1" x14ac:dyDescent="0.25">
      <c r="A7" s="38"/>
      <c r="B7" s="38"/>
      <c r="C7" s="38"/>
      <c r="D7" s="38"/>
      <c r="E7" s="38"/>
      <c r="F7" s="15" t="s">
        <v>6</v>
      </c>
      <c r="G7" s="15" t="s">
        <v>6</v>
      </c>
      <c r="H7" s="15" t="s">
        <v>6</v>
      </c>
      <c r="I7" s="15" t="s">
        <v>6</v>
      </c>
      <c r="J7" s="15" t="s">
        <v>6</v>
      </c>
      <c r="K7" s="15" t="s">
        <v>6</v>
      </c>
      <c r="L7" s="38"/>
    </row>
    <row r="8" spans="1:12" ht="18.75" x14ac:dyDescent="0.3">
      <c r="A8" s="13">
        <v>1</v>
      </c>
      <c r="B8" s="16"/>
      <c r="C8" s="13">
        <v>3</v>
      </c>
      <c r="D8" s="13">
        <v>4</v>
      </c>
      <c r="E8" s="13">
        <v>5</v>
      </c>
      <c r="F8" s="13">
        <v>6</v>
      </c>
      <c r="G8" s="13">
        <v>7</v>
      </c>
      <c r="H8" s="13">
        <v>8</v>
      </c>
      <c r="I8" s="13">
        <v>9</v>
      </c>
      <c r="J8" s="13">
        <v>10</v>
      </c>
      <c r="K8" s="13">
        <v>11</v>
      </c>
      <c r="L8" s="13">
        <v>12</v>
      </c>
    </row>
    <row r="9" spans="1:12" ht="123.75" customHeight="1" x14ac:dyDescent="0.25">
      <c r="A9" s="17" t="s">
        <v>39</v>
      </c>
      <c r="B9" s="18" t="s">
        <v>33</v>
      </c>
      <c r="C9" s="14" t="s">
        <v>36</v>
      </c>
      <c r="D9" s="17" t="s">
        <v>34</v>
      </c>
      <c r="E9" s="17">
        <v>20</v>
      </c>
      <c r="F9" s="17">
        <v>20</v>
      </c>
      <c r="G9" s="17">
        <v>20</v>
      </c>
      <c r="H9" s="17">
        <v>20</v>
      </c>
      <c r="I9" s="17">
        <v>20</v>
      </c>
      <c r="J9" s="17">
        <v>20</v>
      </c>
      <c r="K9" s="17">
        <v>20</v>
      </c>
      <c r="L9" s="19" t="s">
        <v>27</v>
      </c>
    </row>
  </sheetData>
  <mergeCells count="8">
    <mergeCell ref="A3:L3"/>
    <mergeCell ref="B5:B7"/>
    <mergeCell ref="L5:L7"/>
    <mergeCell ref="A5:A7"/>
    <mergeCell ref="F5:K5"/>
    <mergeCell ref="E5:E7"/>
    <mergeCell ref="D5:D7"/>
    <mergeCell ref="C5:C7"/>
  </mergeCells>
  <pageMargins left="1.1811023622047245" right="0.59055118110236227" top="0.74803149606299213" bottom="0.74803149606299213" header="0.31496062992125984" footer="0.31496062992125984"/>
  <pageSetup paperSize="9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8"/>
  <sheetViews>
    <sheetView zoomScale="136" zoomScaleNormal="136" workbookViewId="0">
      <selection activeCell="D13" sqref="D12:D13"/>
    </sheetView>
  </sheetViews>
  <sheetFormatPr defaultColWidth="9.140625" defaultRowHeight="15" x14ac:dyDescent="0.25"/>
  <cols>
    <col min="1" max="1" width="4.140625" style="1" customWidth="1"/>
    <col min="2" max="2" width="35.28515625" style="1" customWidth="1"/>
    <col min="3" max="3" width="19" style="1" customWidth="1"/>
    <col min="4" max="4" width="36.28515625" style="1" customWidth="1"/>
    <col min="5" max="5" width="16.85546875" style="1" customWidth="1"/>
    <col min="6" max="6" width="10.28515625" style="1" customWidth="1"/>
    <col min="7" max="12" width="8.5703125" style="1" customWidth="1"/>
    <col min="13" max="16384" width="9.140625" style="1"/>
  </cols>
  <sheetData>
    <row r="2" spans="1:12" ht="18.75" x14ac:dyDescent="0.25">
      <c r="A2" s="30" t="s">
        <v>31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</row>
    <row r="3" spans="1:12" ht="24.75" customHeight="1" x14ac:dyDescent="0.25"/>
    <row r="4" spans="1:12" ht="25.9" customHeight="1" x14ac:dyDescent="0.25">
      <c r="A4" s="48" t="s">
        <v>10</v>
      </c>
      <c r="B4" s="50" t="s">
        <v>14</v>
      </c>
      <c r="C4" s="48" t="s">
        <v>13</v>
      </c>
      <c r="D4" s="48" t="s">
        <v>12</v>
      </c>
      <c r="E4" s="48" t="s">
        <v>7</v>
      </c>
      <c r="F4" s="48" t="s">
        <v>28</v>
      </c>
      <c r="G4" s="45" t="s">
        <v>11</v>
      </c>
      <c r="H4" s="46"/>
      <c r="I4" s="46"/>
      <c r="J4" s="46"/>
      <c r="K4" s="46"/>
      <c r="L4" s="47"/>
    </row>
    <row r="5" spans="1:12" ht="22.9" customHeight="1" x14ac:dyDescent="0.25">
      <c r="A5" s="49"/>
      <c r="B5" s="51"/>
      <c r="C5" s="49"/>
      <c r="D5" s="49"/>
      <c r="E5" s="49"/>
      <c r="F5" s="49"/>
      <c r="G5" s="5">
        <v>2026</v>
      </c>
      <c r="H5" s="5">
        <v>2027</v>
      </c>
      <c r="I5" s="5">
        <v>2028</v>
      </c>
      <c r="J5" s="5">
        <v>2029</v>
      </c>
      <c r="K5" s="5">
        <v>2030</v>
      </c>
      <c r="L5" s="5">
        <v>2031</v>
      </c>
    </row>
    <row r="6" spans="1:12" ht="15.75" x14ac:dyDescent="0.25">
      <c r="A6" s="3">
        <v>1</v>
      </c>
      <c r="B6" s="20">
        <v>2</v>
      </c>
      <c r="C6" s="3">
        <v>3</v>
      </c>
      <c r="D6" s="3">
        <v>4</v>
      </c>
      <c r="E6" s="3">
        <v>5</v>
      </c>
      <c r="F6" s="3">
        <v>6</v>
      </c>
      <c r="G6" s="3">
        <v>7</v>
      </c>
      <c r="H6" s="3">
        <v>8</v>
      </c>
      <c r="I6" s="3">
        <v>9</v>
      </c>
      <c r="J6" s="3">
        <v>10</v>
      </c>
      <c r="K6" s="3">
        <v>11</v>
      </c>
      <c r="L6" s="3">
        <v>12</v>
      </c>
    </row>
    <row r="7" spans="1:12" ht="32.25" customHeight="1" x14ac:dyDescent="0.25">
      <c r="A7" s="9">
        <v>1</v>
      </c>
      <c r="B7" s="42" t="s">
        <v>37</v>
      </c>
      <c r="C7" s="43"/>
      <c r="D7" s="43"/>
      <c r="E7" s="43"/>
      <c r="F7" s="43"/>
      <c r="G7" s="43"/>
      <c r="H7" s="43"/>
      <c r="I7" s="43"/>
      <c r="J7" s="43"/>
      <c r="K7" s="43"/>
      <c r="L7" s="44"/>
    </row>
    <row r="8" spans="1:12" ht="105.75" customHeight="1" x14ac:dyDescent="0.25">
      <c r="A8" s="4" t="s">
        <v>22</v>
      </c>
      <c r="B8" s="21" t="s">
        <v>40</v>
      </c>
      <c r="C8" s="21" t="s">
        <v>29</v>
      </c>
      <c r="D8" s="6" t="s">
        <v>41</v>
      </c>
      <c r="E8" s="22" t="s">
        <v>34</v>
      </c>
      <c r="F8" s="22">
        <v>20</v>
      </c>
      <c r="G8" s="22">
        <v>20</v>
      </c>
      <c r="H8" s="22">
        <v>20</v>
      </c>
      <c r="I8" s="22">
        <v>20</v>
      </c>
      <c r="J8" s="22">
        <v>20</v>
      </c>
      <c r="K8" s="22">
        <v>20</v>
      </c>
      <c r="L8" s="22">
        <v>20</v>
      </c>
    </row>
  </sheetData>
  <mergeCells count="9">
    <mergeCell ref="B7:L7"/>
    <mergeCell ref="A2:L2"/>
    <mergeCell ref="G4:L4"/>
    <mergeCell ref="F4:F5"/>
    <mergeCell ref="E4:E5"/>
    <mergeCell ref="D4:D5"/>
    <mergeCell ref="C4:C5"/>
    <mergeCell ref="B4:B5"/>
    <mergeCell ref="A4:A5"/>
  </mergeCells>
  <pageMargins left="1.1811023622047245" right="0.59055118110236227" top="0.74803149606299213" bottom="0.74803149606299213" header="0.31496062992125984" footer="0.31496062992125984"/>
  <pageSetup paperSize="9" scale="7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7"/>
  <sheetViews>
    <sheetView tabSelected="1" topLeftCell="A10" zoomScale="150" zoomScaleNormal="150" workbookViewId="0">
      <selection activeCell="M8" sqref="M8"/>
    </sheetView>
  </sheetViews>
  <sheetFormatPr defaultColWidth="9.140625" defaultRowHeight="15" x14ac:dyDescent="0.25"/>
  <cols>
    <col min="1" max="1" width="4.140625" style="1" customWidth="1"/>
    <col min="2" max="2" width="17.85546875" style="1" customWidth="1"/>
    <col min="3" max="4" width="8" style="1" customWidth="1"/>
    <col min="5" max="7" width="9.140625" style="1"/>
    <col min="8" max="8" width="9.140625" style="1" customWidth="1"/>
    <col min="9" max="9" width="9.85546875" style="1" customWidth="1"/>
    <col min="10" max="16384" width="9.140625" style="1"/>
  </cols>
  <sheetData>
    <row r="2" spans="1:10" ht="18.75" x14ac:dyDescent="0.25">
      <c r="A2" s="30" t="s">
        <v>32</v>
      </c>
      <c r="B2" s="30"/>
      <c r="C2" s="30"/>
      <c r="D2" s="30"/>
      <c r="E2" s="30"/>
      <c r="F2" s="30"/>
      <c r="G2" s="30"/>
      <c r="H2" s="30"/>
      <c r="I2" s="30"/>
      <c r="J2" s="7"/>
    </row>
    <row r="3" spans="1:10" ht="35.25" customHeight="1" x14ac:dyDescent="0.25"/>
    <row r="4" spans="1:10" ht="33.6" customHeight="1" x14ac:dyDescent="0.25">
      <c r="A4" s="48" t="s">
        <v>23</v>
      </c>
      <c r="B4" s="50" t="s">
        <v>17</v>
      </c>
      <c r="C4" s="45" t="s">
        <v>16</v>
      </c>
      <c r="D4" s="46"/>
      <c r="E4" s="46"/>
      <c r="F4" s="46"/>
      <c r="G4" s="46"/>
      <c r="H4" s="47"/>
      <c r="I4" s="48" t="s">
        <v>15</v>
      </c>
    </row>
    <row r="5" spans="1:10" ht="15.75" x14ac:dyDescent="0.25">
      <c r="A5" s="49"/>
      <c r="B5" s="51"/>
      <c r="C5" s="5">
        <v>2026</v>
      </c>
      <c r="D5" s="5">
        <v>2027</v>
      </c>
      <c r="E5" s="5">
        <v>2028</v>
      </c>
      <c r="F5" s="5">
        <v>2029</v>
      </c>
      <c r="G5" s="5">
        <v>2030</v>
      </c>
      <c r="H5" s="5">
        <v>2031</v>
      </c>
      <c r="I5" s="49"/>
    </row>
    <row r="6" spans="1:10" ht="15.75" x14ac:dyDescent="0.25">
      <c r="A6" s="5">
        <v>1</v>
      </c>
      <c r="B6" s="9"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  <c r="H6" s="5">
        <v>8</v>
      </c>
      <c r="I6" s="5">
        <v>9</v>
      </c>
    </row>
    <row r="7" spans="1:10" ht="36" customHeight="1" x14ac:dyDescent="0.25">
      <c r="A7" s="5">
        <v>1</v>
      </c>
      <c r="B7" s="42" t="s">
        <v>37</v>
      </c>
      <c r="C7" s="43"/>
      <c r="D7" s="43"/>
      <c r="E7" s="43"/>
      <c r="F7" s="43"/>
      <c r="G7" s="43"/>
      <c r="H7" s="43"/>
      <c r="I7" s="44"/>
    </row>
    <row r="8" spans="1:10" ht="209.25" customHeight="1" x14ac:dyDescent="0.25">
      <c r="A8" s="52" t="s">
        <v>22</v>
      </c>
      <c r="B8" s="8" t="s">
        <v>35</v>
      </c>
      <c r="C8" s="24">
        <f>SUM(C9:C12)</f>
        <v>9912</v>
      </c>
      <c r="D8" s="24">
        <f t="shared" ref="D8:H8" si="0">SUM(D9:D12)</f>
        <v>2327.1999999999998</v>
      </c>
      <c r="E8" s="24">
        <f t="shared" si="0"/>
        <v>20484.36</v>
      </c>
      <c r="F8" s="24">
        <f t="shared" si="0"/>
        <v>21303.734400000001</v>
      </c>
      <c r="G8" s="24">
        <f t="shared" si="0"/>
        <v>22155.883776000002</v>
      </c>
      <c r="H8" s="24">
        <f t="shared" si="0"/>
        <v>23042.119127040005</v>
      </c>
      <c r="I8" s="24">
        <f>SUM(I9:I12)</f>
        <v>99225.297303040003</v>
      </c>
    </row>
    <row r="9" spans="1:10" ht="17.25" customHeight="1" x14ac:dyDescent="0.25">
      <c r="A9" s="53"/>
      <c r="B9" s="8" t="s">
        <v>20</v>
      </c>
      <c r="C9" s="23">
        <v>0</v>
      </c>
      <c r="D9" s="23">
        <v>0</v>
      </c>
      <c r="E9" s="23">
        <v>0</v>
      </c>
      <c r="F9" s="23">
        <v>0</v>
      </c>
      <c r="G9" s="23">
        <v>0</v>
      </c>
      <c r="H9" s="23">
        <v>0</v>
      </c>
      <c r="I9" s="23">
        <f>SUM(C9:H9)</f>
        <v>0</v>
      </c>
    </row>
    <row r="10" spans="1:10" ht="31.5" x14ac:dyDescent="0.25">
      <c r="A10" s="53"/>
      <c r="B10" s="8" t="s">
        <v>18</v>
      </c>
      <c r="C10" s="23">
        <v>0</v>
      </c>
      <c r="D10" s="23">
        <v>0</v>
      </c>
      <c r="E10" s="23">
        <v>0</v>
      </c>
      <c r="F10" s="23">
        <v>0</v>
      </c>
      <c r="G10" s="23">
        <v>0</v>
      </c>
      <c r="H10" s="23">
        <v>0</v>
      </c>
      <c r="I10" s="23">
        <f t="shared" ref="I10:I12" si="1">SUM(C10:H10)</f>
        <v>0</v>
      </c>
    </row>
    <row r="11" spans="1:10" ht="31.5" x14ac:dyDescent="0.25">
      <c r="A11" s="53"/>
      <c r="B11" s="8" t="s">
        <v>19</v>
      </c>
      <c r="C11" s="23">
        <f>9717.5+194.5</f>
        <v>9912</v>
      </c>
      <c r="D11" s="23">
        <f>2132.7+194.5</f>
        <v>2327.1999999999998</v>
      </c>
      <c r="E11" s="23">
        <f>19696.5*1.04</f>
        <v>20484.36</v>
      </c>
      <c r="F11" s="23">
        <f t="shared" ref="F11:H11" si="2">E11*1.04</f>
        <v>21303.734400000001</v>
      </c>
      <c r="G11" s="23">
        <f t="shared" si="2"/>
        <v>22155.883776000002</v>
      </c>
      <c r="H11" s="23">
        <f t="shared" si="2"/>
        <v>23042.119127040005</v>
      </c>
      <c r="I11" s="23">
        <f t="shared" si="1"/>
        <v>99225.297303040003</v>
      </c>
    </row>
    <row r="12" spans="1:10" ht="31.5" x14ac:dyDescent="0.25">
      <c r="A12" s="54"/>
      <c r="B12" s="8" t="s">
        <v>21</v>
      </c>
      <c r="C12" s="23">
        <v>0</v>
      </c>
      <c r="D12" s="23">
        <v>0</v>
      </c>
      <c r="E12" s="23">
        <v>0</v>
      </c>
      <c r="F12" s="23">
        <v>0</v>
      </c>
      <c r="G12" s="23">
        <v>0</v>
      </c>
      <c r="H12" s="23">
        <v>0</v>
      </c>
      <c r="I12" s="23">
        <f t="shared" si="1"/>
        <v>0</v>
      </c>
    </row>
    <row r="13" spans="1:10" ht="79.5" customHeight="1" x14ac:dyDescent="0.25">
      <c r="A13" s="5"/>
      <c r="B13" s="8" t="s">
        <v>24</v>
      </c>
      <c r="C13" s="24">
        <f>SUM(C14:C17)</f>
        <v>9912</v>
      </c>
      <c r="D13" s="24">
        <f t="shared" ref="D13:G13" si="3">SUM(D14:D17)</f>
        <v>2327.1999999999998</v>
      </c>
      <c r="E13" s="24">
        <f t="shared" si="3"/>
        <v>20484.36</v>
      </c>
      <c r="F13" s="24">
        <f t="shared" si="3"/>
        <v>21303.734400000001</v>
      </c>
      <c r="G13" s="24">
        <f t="shared" si="3"/>
        <v>22155.883776000002</v>
      </c>
      <c r="H13" s="24">
        <f>SUM(H14:H17)</f>
        <v>23042.119127040005</v>
      </c>
      <c r="I13" s="24">
        <f>SUM(I14:I17)</f>
        <v>99225.297303040003</v>
      </c>
    </row>
    <row r="14" spans="1:10" ht="18" customHeight="1" x14ac:dyDescent="0.25">
      <c r="A14" s="25"/>
      <c r="B14" s="8" t="s">
        <v>20</v>
      </c>
      <c r="C14" s="24">
        <f>C9</f>
        <v>0</v>
      </c>
      <c r="D14" s="24">
        <f t="shared" ref="D14:H14" si="4">D9</f>
        <v>0</v>
      </c>
      <c r="E14" s="24">
        <f t="shared" si="4"/>
        <v>0</v>
      </c>
      <c r="F14" s="24">
        <f t="shared" si="4"/>
        <v>0</v>
      </c>
      <c r="G14" s="24">
        <f t="shared" si="4"/>
        <v>0</v>
      </c>
      <c r="H14" s="24">
        <f t="shared" si="4"/>
        <v>0</v>
      </c>
      <c r="I14" s="24">
        <f>SUM(C14:H14)</f>
        <v>0</v>
      </c>
    </row>
    <row r="15" spans="1:10" ht="31.5" x14ac:dyDescent="0.25">
      <c r="A15" s="25"/>
      <c r="B15" s="8" t="s">
        <v>18</v>
      </c>
      <c r="C15" s="24">
        <f t="shared" ref="C15:H17" si="5">C10</f>
        <v>0</v>
      </c>
      <c r="D15" s="24">
        <f t="shared" si="5"/>
        <v>0</v>
      </c>
      <c r="E15" s="24">
        <f t="shared" si="5"/>
        <v>0</v>
      </c>
      <c r="F15" s="24">
        <f t="shared" si="5"/>
        <v>0</v>
      </c>
      <c r="G15" s="24">
        <f t="shared" si="5"/>
        <v>0</v>
      </c>
      <c r="H15" s="24">
        <f t="shared" si="5"/>
        <v>0</v>
      </c>
      <c r="I15" s="24">
        <f>SUM(C15:H15)</f>
        <v>0</v>
      </c>
    </row>
    <row r="16" spans="1:10" ht="31.5" x14ac:dyDescent="0.25">
      <c r="A16" s="25"/>
      <c r="B16" s="8" t="s">
        <v>19</v>
      </c>
      <c r="C16" s="24">
        <f t="shared" si="5"/>
        <v>9912</v>
      </c>
      <c r="D16" s="24">
        <f t="shared" si="5"/>
        <v>2327.1999999999998</v>
      </c>
      <c r="E16" s="24">
        <f t="shared" si="5"/>
        <v>20484.36</v>
      </c>
      <c r="F16" s="24">
        <f t="shared" si="5"/>
        <v>21303.734400000001</v>
      </c>
      <c r="G16" s="24">
        <f t="shared" si="5"/>
        <v>22155.883776000002</v>
      </c>
      <c r="H16" s="24">
        <f t="shared" si="5"/>
        <v>23042.119127040005</v>
      </c>
      <c r="I16" s="24">
        <f t="shared" ref="I16:I17" si="6">SUM(C16:H16)</f>
        <v>99225.297303040003</v>
      </c>
    </row>
    <row r="17" spans="1:9" ht="31.5" x14ac:dyDescent="0.25">
      <c r="A17" s="25"/>
      <c r="B17" s="8" t="s">
        <v>21</v>
      </c>
      <c r="C17" s="24">
        <f t="shared" si="5"/>
        <v>0</v>
      </c>
      <c r="D17" s="24">
        <f t="shared" si="5"/>
        <v>0</v>
      </c>
      <c r="E17" s="24">
        <f t="shared" si="5"/>
        <v>0</v>
      </c>
      <c r="F17" s="24">
        <f t="shared" si="5"/>
        <v>0</v>
      </c>
      <c r="G17" s="24">
        <f t="shared" si="5"/>
        <v>0</v>
      </c>
      <c r="H17" s="24">
        <f t="shared" si="5"/>
        <v>0</v>
      </c>
      <c r="I17" s="24">
        <f t="shared" si="6"/>
        <v>0</v>
      </c>
    </row>
  </sheetData>
  <mergeCells count="7">
    <mergeCell ref="A8:A12"/>
    <mergeCell ref="A2:I2"/>
    <mergeCell ref="B7:I7"/>
    <mergeCell ref="C4:H4"/>
    <mergeCell ref="I4:I5"/>
    <mergeCell ref="B4:B5"/>
    <mergeCell ref="A4:A5"/>
  </mergeCells>
  <pageMargins left="1.1811023622047245" right="0.59055118110236227" top="0.74803149606299213" bottom="0.74803149606299213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Раздел 1</vt:lpstr>
      <vt:lpstr>Раздел 2</vt:lpstr>
      <vt:lpstr>Раздел 3</vt:lpstr>
      <vt:lpstr>Раздел 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Г. Визнер</dc:creator>
  <cp:lastModifiedBy>Елена В. Бакурова</cp:lastModifiedBy>
  <cp:lastPrinted>2025-07-01T04:57:19Z</cp:lastPrinted>
  <dcterms:created xsi:type="dcterms:W3CDTF">2024-09-09T23:09:19Z</dcterms:created>
  <dcterms:modified xsi:type="dcterms:W3CDTF">2025-07-01T04:57:22Z</dcterms:modified>
</cp:coreProperties>
</file>