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433\"/>
    </mc:Choice>
  </mc:AlternateContent>
  <bookViews>
    <workbookView xWindow="-120" yWindow="-120" windowWidth="38640" windowHeight="2124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4" l="1"/>
  <c r="N45" i="4" s="1"/>
  <c r="N43" i="4"/>
  <c r="I40" i="4"/>
  <c r="J40" i="4"/>
  <c r="K40" i="4"/>
  <c r="L40" i="4"/>
  <c r="M40" i="4"/>
  <c r="N40" i="4"/>
  <c r="H40" i="4"/>
  <c r="I34" i="4"/>
  <c r="J34" i="4"/>
  <c r="K34" i="4"/>
  <c r="L34" i="4"/>
  <c r="M34" i="4"/>
  <c r="I29" i="4"/>
  <c r="J29" i="4"/>
  <c r="K29" i="4"/>
  <c r="L29" i="4"/>
  <c r="M29" i="4"/>
  <c r="I23" i="4"/>
  <c r="J23" i="4"/>
  <c r="K23" i="4"/>
  <c r="L23" i="4"/>
  <c r="M23" i="4"/>
  <c r="I18" i="4"/>
  <c r="J18" i="4"/>
  <c r="K18" i="4"/>
  <c r="L18" i="4"/>
  <c r="M18" i="4"/>
  <c r="I12" i="4"/>
  <c r="J12" i="4"/>
  <c r="K12" i="4"/>
  <c r="L12" i="4"/>
  <c r="M12" i="4"/>
  <c r="N10" i="4"/>
  <c r="I7" i="4"/>
  <c r="J7" i="4"/>
  <c r="K7" i="4"/>
  <c r="L7" i="4"/>
  <c r="M7" i="4"/>
  <c r="H86" i="4"/>
  <c r="I84" i="4"/>
  <c r="J84" i="4"/>
  <c r="K84" i="4"/>
  <c r="L84" i="4"/>
  <c r="M84" i="4"/>
  <c r="I85" i="4"/>
  <c r="J85" i="4"/>
  <c r="K85" i="4"/>
  <c r="L85" i="4"/>
  <c r="M85" i="4"/>
  <c r="I86" i="4"/>
  <c r="J86" i="4"/>
  <c r="K86" i="4"/>
  <c r="L86" i="4"/>
  <c r="M86" i="4"/>
  <c r="I87" i="4"/>
  <c r="J87" i="4"/>
  <c r="K87" i="4"/>
  <c r="L87" i="4"/>
  <c r="M87" i="4"/>
  <c r="H85" i="4"/>
  <c r="H87" i="4"/>
  <c r="H84" i="4"/>
  <c r="I45" i="4"/>
  <c r="J45" i="4"/>
  <c r="K45" i="4"/>
  <c r="L45" i="4"/>
  <c r="M45" i="4"/>
  <c r="H45" i="4"/>
  <c r="I51" i="4" l="1"/>
  <c r="J51" i="4"/>
  <c r="K51" i="4"/>
  <c r="L51" i="4"/>
  <c r="M51" i="4"/>
  <c r="H51" i="4"/>
  <c r="H18" i="4"/>
  <c r="H7" i="4" l="1"/>
  <c r="M83" i="4" l="1"/>
  <c r="L83" i="4"/>
  <c r="K83" i="4"/>
  <c r="J83" i="4"/>
  <c r="I83" i="4"/>
  <c r="H83" i="4"/>
  <c r="N82" i="4"/>
  <c r="N81" i="4"/>
  <c r="N80" i="4"/>
  <c r="N79" i="4"/>
  <c r="M78" i="4"/>
  <c r="L78" i="4"/>
  <c r="K78" i="4"/>
  <c r="J78" i="4"/>
  <c r="I78" i="4"/>
  <c r="H78" i="4"/>
  <c r="N76" i="4"/>
  <c r="H29" i="4"/>
  <c r="H12" i="4"/>
  <c r="H73" i="4"/>
  <c r="N83" i="4" l="1"/>
  <c r="N78" i="4"/>
  <c r="N77" i="4" l="1"/>
  <c r="N75" i="4"/>
  <c r="N74" i="4"/>
  <c r="M73" i="4"/>
  <c r="L73" i="4"/>
  <c r="K73" i="4"/>
  <c r="J73" i="4"/>
  <c r="I73" i="4"/>
  <c r="N73" i="4" l="1"/>
  <c r="N71" i="4"/>
  <c r="N70" i="4"/>
  <c r="N69" i="4"/>
  <c r="N68" i="4"/>
  <c r="M67" i="4"/>
  <c r="L67" i="4"/>
  <c r="K67" i="4"/>
  <c r="J67" i="4"/>
  <c r="I67" i="4"/>
  <c r="H67" i="4"/>
  <c r="N66" i="4"/>
  <c r="N65" i="4"/>
  <c r="N64" i="4"/>
  <c r="N63" i="4"/>
  <c r="M62" i="4"/>
  <c r="L62" i="4"/>
  <c r="K62" i="4"/>
  <c r="J62" i="4"/>
  <c r="I62" i="4"/>
  <c r="H62" i="4"/>
  <c r="N61" i="4"/>
  <c r="N60" i="4"/>
  <c r="N59" i="4"/>
  <c r="N58" i="4"/>
  <c r="M57" i="4"/>
  <c r="L57" i="4"/>
  <c r="K57" i="4"/>
  <c r="J57" i="4"/>
  <c r="I57" i="4"/>
  <c r="H57" i="4"/>
  <c r="N57" i="4" l="1"/>
  <c r="N62" i="4"/>
  <c r="N67" i="4"/>
  <c r="N55" i="4"/>
  <c r="N54" i="4"/>
  <c r="N53" i="4"/>
  <c r="N52" i="4"/>
  <c r="N51" i="4" l="1"/>
  <c r="N38" i="4"/>
  <c r="N37" i="4"/>
  <c r="N36" i="4"/>
  <c r="N35" i="4"/>
  <c r="H34" i="4"/>
  <c r="N33" i="4"/>
  <c r="N32" i="4"/>
  <c r="N31" i="4"/>
  <c r="N30" i="4"/>
  <c r="N34" i="4" l="1"/>
  <c r="N29" i="4"/>
  <c r="N27" i="4"/>
  <c r="N26" i="4"/>
  <c r="N25" i="4"/>
  <c r="N24" i="4"/>
  <c r="H23" i="4"/>
  <c r="N22" i="4"/>
  <c r="N21" i="4"/>
  <c r="N20" i="4"/>
  <c r="N19" i="4"/>
  <c r="N23" i="4" l="1"/>
  <c r="N18" i="4"/>
  <c r="N16" i="4"/>
  <c r="N15" i="4"/>
  <c r="N86" i="4" s="1"/>
  <c r="N14" i="4"/>
  <c r="N13" i="4"/>
  <c r="N11" i="4"/>
  <c r="N9" i="4"/>
  <c r="N85" i="4" s="1"/>
  <c r="N8" i="4"/>
  <c r="N87" i="4" l="1"/>
  <c r="N12" i="4"/>
  <c r="N7" i="4"/>
  <c r="N84" i="4"/>
</calcChain>
</file>

<file path=xl/sharedStrings.xml><?xml version="1.0" encoding="utf-8"?>
<sst xmlns="http://schemas.openxmlformats.org/spreadsheetml/2006/main" count="227" uniqueCount="120">
  <si>
    <t>Ответственный исполнитель (соисполнитель)</t>
  </si>
  <si>
    <t>Участники</t>
  </si>
  <si>
    <t>Задачи комплекса процессных мероприятий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</si>
  <si>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</si>
  <si>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</si>
  <si>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</si>
  <si>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</si>
  <si>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</si>
  <si>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</si>
  <si>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</si>
  <si>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2.</t>
  </si>
  <si>
    <t>№ п/п</t>
  </si>
  <si>
    <t>Значения мероприятия (результата) по годам</t>
  </si>
  <si>
    <t>Характеристика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</si>
  <si>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</si>
  <si>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</si>
  <si>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</si>
  <si>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</si>
  <si>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</si>
  <si>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</si>
  <si>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</si>
  <si>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</si>
  <si>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</si>
  <si>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</si>
  <si>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 xml:space="preserve">№      п/п </t>
  </si>
  <si>
    <t>%</t>
  </si>
  <si>
    <t>МП</t>
  </si>
  <si>
    <t>Базовое значение 2024</t>
  </si>
  <si>
    <t>Раздел 3. Перечень процессных мероприятий</t>
  </si>
  <si>
    <t>Число посещений мероприятий организаций культуры</t>
  </si>
  <si>
    <t>Ед.</t>
  </si>
  <si>
    <t>457600</t>
  </si>
  <si>
    <t>Доля зданий учреждений культуры, находящихся в удовлетворительном состоянии, в общем количестве зданий данных учреждений</t>
  </si>
  <si>
    <t>Учреждения культуры (филиалы),  отдел строительства и архитектуры администрации МО Ногликский муниципальный округ Сахалинской области, отдел жилищно-коммунального и дорожного хозяйства администрации муниципального образования Ногликский муниципальный округ Сахалинской области.</t>
  </si>
  <si>
    <t>2.1.</t>
  </si>
  <si>
    <t>2.2.</t>
  </si>
  <si>
    <t>Задача 3. Развитие библиотечного дела</t>
  </si>
  <si>
    <t>Задача 2.  Развитие музейного дела</t>
  </si>
  <si>
    <t>Задача 4. Развитие культурно-досугового обслуживания населения</t>
  </si>
  <si>
    <t xml:space="preserve">Задача 5. Создание условий для развития отраслевого образования </t>
  </si>
  <si>
    <t>Задача 6. Развитие материально-технической базы учреждений культуры</t>
  </si>
  <si>
    <t>Задача 7. Развитие кадрвого потанциала</t>
  </si>
  <si>
    <t>Задача 1. Развитие социально – культурной деятельности</t>
  </si>
  <si>
    <t>7.1.</t>
  </si>
  <si>
    <t>7.2.</t>
  </si>
  <si>
    <t>6.1.</t>
  </si>
  <si>
    <t>6.2.</t>
  </si>
  <si>
    <t>6.3.</t>
  </si>
  <si>
    <t>5.1.</t>
  </si>
  <si>
    <t>3.1.</t>
  </si>
  <si>
    <t>3.2.</t>
  </si>
  <si>
    <t>4.1.</t>
  </si>
  <si>
    <t>4.2.</t>
  </si>
  <si>
    <t>3.</t>
  </si>
  <si>
    <t>4.</t>
  </si>
  <si>
    <t>5.</t>
  </si>
  <si>
    <t>6.</t>
  </si>
  <si>
    <t>7.</t>
  </si>
  <si>
    <t xml:space="preserve">отдел КСМиСП,ТиКМНС </t>
  </si>
  <si>
    <t>ИТОГО по комплексу процессных мероприятий (всего), в том числе:</t>
  </si>
  <si>
    <t xml:space="preserve">Задача 1. Развитие социально – культурной деятельности </t>
  </si>
  <si>
    <t xml:space="preserve">Задача 2. Развитие музейного дела </t>
  </si>
  <si>
    <t xml:space="preserve">Задача 3. Развитие библиотечного дела </t>
  </si>
  <si>
    <t>Задача 5. Создание условий для развития отраслевого образования</t>
  </si>
  <si>
    <t>Задача 7. Развитие кадрового потенциала</t>
  </si>
  <si>
    <t>Тип мероприятия                         ( результата)</t>
  </si>
  <si>
    <t>Задача 1. Развитие социально–культурной деятельности;
Задача 2. Развитие музейного дела; 
Задача 3. Развитие библиотечного дела;
Задача 4. Развитие культурно-досугового обслуживания населения;
Задача 5. Создание условий для развития отраслевого образования;
Задача 6. Развитие материально-технической базы учреждений культуры;
Задача 7. Развитие кадрового потенциала.</t>
  </si>
  <si>
    <t>чел.</t>
  </si>
  <si>
    <t>Раздел 2. Показатели комплекса процессных мероприятий</t>
  </si>
  <si>
    <t>ед.</t>
  </si>
  <si>
    <t xml:space="preserve"> осуществление текущей деятельности</t>
  </si>
  <si>
    <t>осуществление текущей деятельности</t>
  </si>
  <si>
    <t>иные мероприятия</t>
  </si>
  <si>
    <t xml:space="preserve">Обеспечение организации и проведения культурно-массовых, просветительских и торжественных меропряитий         </t>
  </si>
  <si>
    <t>Обеспечение условий для повышения качества муниципальных услуг и соответствие материально-технической базы учреждений современным требованиям для осуществления уставной деятельности.</t>
  </si>
  <si>
    <t>Улучшение условий функционирования учреждений культуры и развития инфраструктуры в сфере культуры</t>
  </si>
  <si>
    <t>Проведение мероприятий в целях приобщения населения к ценностям традиционной народной культуры, содействия в сохранении и развитии государственых, региональных и местных культурных традиций и особенностей, а также организации досуга для населения</t>
  </si>
  <si>
    <t>Созданы условия для сохранения библиотеки и филиалов, как общественного института распространения книги и приобщения к чтению, повышен уровень литературной грамотности населения, повышено качество и разнообразие библиотечных услуг</t>
  </si>
  <si>
    <t>Сохранение контингента обучающихся, создание условий для вовлечения обучающихся в профессиональную творческую работу, обеспечение высокого уровня качества и доступности образовательных услуг</t>
  </si>
  <si>
    <t xml:space="preserve">Создание условий для повышения квалификации, оценки деятельности учреждений и поощрения за выдающиеся успехи </t>
  </si>
  <si>
    <t>Расходы на содержание и финансовое обеспечение деятельности МБУК РЦД, МБУК СДК с. Вал, МБУК СДК с. Ныш</t>
  </si>
  <si>
    <t xml:space="preserve"> Расходы на содержание и финансовое обеспечение МБУК НЦБС</t>
  </si>
  <si>
    <t>Создание условий, соответствующих требованиям безопастности людей в учреждениях культуры и дополнительного образования</t>
  </si>
  <si>
    <t>Обеспечение текущего содержания и сохранности объектов культурного наследия и памятников</t>
  </si>
  <si>
    <t>Обеспечено содержание и сохранение объектов культурного наследия и памятников на территоррии МО Ногликский муниципальный округ Сахалинской области</t>
  </si>
  <si>
    <t>Расходы на содержание и финансовое обеспечение деятельности МБУК Музей</t>
  </si>
  <si>
    <t>Обеспечены текущие, капитальные ремонты и благоустройство территорий учреждений культуры</t>
  </si>
  <si>
    <t>Обеспечение поддержкой работников учреждений культуры в виде ежемесячной денежной выплаты:  на реализацию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Ногликский»; на реализацию закона Сахалинской области «Заслуженный работник культуры Сахалинской области»</t>
  </si>
  <si>
    <t>Обеспечена ежемесячная денежная выплата работникам муниципальных учреждений культуры, меры социальной поддержки</t>
  </si>
  <si>
    <t>Обеспечена организация и проведение концертов, праздников, фестивалей,смотров и мастер-классов</t>
  </si>
  <si>
    <t>Обеспечено содержание и улучшение материальной базы учреждений культуры</t>
  </si>
  <si>
    <t>Обеспечено создание и сохранение библиотечного фонда, организация и проведение мероприятий, развитие издательского, библиографического и информационного обслуживания населения</t>
  </si>
  <si>
    <t>Обеспечено создание и сохранение библиотечного фонда, организация и проведение мероприятий, развитие издательского, библиографического и информационного обслуживания населения (всего), в том числе:</t>
  </si>
  <si>
    <t>Обеспечены текущие, капитальные ремонты и благоустройство территорий учреждений культуры (всего), в том числе:</t>
  </si>
  <si>
    <t>Обеспечено содержание и улучшение материальной базы учреждений культуры (всего), в том числе всего:</t>
  </si>
  <si>
    <t>Обеспечена ежемесячная денежная выплата работникам муниципальных учреждений культуры, меры социальной поддержки (всего), в том числе:</t>
  </si>
  <si>
    <t>Обеспечена организация и проведение культурно-массовых, просветительских и торжественных мероприятий</t>
  </si>
  <si>
    <t>Содержание и обеспечение деятельности культурно-досуговых учреждений</t>
  </si>
  <si>
    <t>Содержание и обеспечение деятельности МБУК НЦБС</t>
  </si>
  <si>
    <t xml:space="preserve">Содержание и обеспечение деятельности МБУК Музей </t>
  </si>
  <si>
    <t>Обеспечено создание экспозиций (выставок) музея, проведение мероприятий, публичный показ и сохрание музейных предметов и коллекций, участие в выездных археологоческих эспедициях, поддержка и развитие национального языка и декоративно-прикладного искусства КМНС</t>
  </si>
  <si>
    <t>Обеспечена организация и проведение культурно-массовых, просветительских и торжественных мероприятий (всего), в том числе:</t>
  </si>
  <si>
    <t>Обеспечено содержание и сохранение объектов культурного наследия и памятников на территоррии МО Ногликский муниципальный округ Сахалинской области (всего), в том числе:</t>
  </si>
  <si>
    <t xml:space="preserve">Обеспечено создание экспозиций (выставок) музея, проведение мероприятий, публичный показ и сохрание музейных предметов и коллекций, участие в выездных археологоческих эспедициях, поддержка и развитие национального языка и декоративно-прикладного искусства КМНС (всего), в том числе: </t>
  </si>
  <si>
    <t>Содержание и обеспечение деятельности МБУК Музей (всего), в том числе:</t>
  </si>
  <si>
    <t>Содержание и обеспечение деятельности МБУК НЦБС (всего), в том числе:</t>
  </si>
  <si>
    <t>Обеспечена организация и проведение концертов, праздников, фестивалей,смотров и мастер-классов (всего), в том числе:</t>
  </si>
  <si>
    <t>Содержание и обеспечение деятельности культурно-досуговых учреждений (всего), в том числе:</t>
  </si>
  <si>
    <t>Обеспечена реализация дополнительных общеразвивающих программ дополнительного образования в сфере искусства</t>
  </si>
  <si>
    <t>Обеспечена реализация дополнительных общеразвивающих программ дополнительного образования в сфере искусства (всего), в том числе:</t>
  </si>
  <si>
    <t>Обеспечены условия для безопастного пребывания граждан в учреждениях культуры в соответствии с требованиями ГО и ЧС, противопожарной и антитеррористической безопастности</t>
  </si>
  <si>
    <t>Обеспечены условия для безопастного пребывания граждан в учреждениях культуры в соответствии с требованиями ГО и ЧС, противопожарной и антитеррористической безопастности (всего), в том числе:</t>
  </si>
  <si>
    <t>Обеспечено проведение мероприятий по повышению квалификаций и поощрению сотрудников и коллективов учреждений культуры</t>
  </si>
  <si>
    <t>Обеспечено проведение мероприятий по повышению квалификаций и поощрению сотрудников и коллективов учреждений культуры (всего), в том числе:</t>
  </si>
  <si>
    <t>Отдел культуры, спорта,молодежной и социальной политики, туризма и КМНС Департамента социальной политики администрации муниципального образования Ногликский муниципальный округ Сахалинской области, 
(далее -  отдел КСМиСП,ТиКМНС), (Администрация МО Ногликский муниципальный округ Сахалинской области).</t>
  </si>
  <si>
    <t>Раздел 1. Общие положения</t>
  </si>
  <si>
    <t>Объем финансового обеспечения по годам, 
(тыс. рублей)</t>
  </si>
  <si>
    <t>Приложение 2
к муниципальной программе
«Развитие культуры в муниципальном образовании
Ногликский муниципальный округ
Сахалинской области», утвержденной
постановлением администрации 
муниципального образования
Ногликский муниципальный округ 
Сахалинской области
от 30 июня 2025 года № 433</t>
  </si>
  <si>
    <t>Созданы условия для максимально эффективного использования потенциала музея для укрепления российской, гражданской индентичности на основе духовно-нравственных и культурных ценностей народов Российской Федерации, а также для реализации гражданами прав на доступ к знаниям, информации, культурным ценностям</t>
  </si>
  <si>
    <t xml:space="preserve">ПАСПОРТ
комплекса процессных мероприятий «Формирование механизмов, обеспечивающих равный доступ всех категорий населения к услугам культурно-досуговой деятельности»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</si>
</sst>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top"/>
    </xf>
    <xf numFmtId="0" fontId="0" fillId="2" borderId="0" xfId="0" applyFill="1"/>
    <xf numFmtId="0" fontId="3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0" fontId="1" fillId="0" borderId="0" xfId="0" applyFont="1"/>
    <xf numFmtId="0" fontId="1" fillId="2" borderId="8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view="pageBreakPreview" zoomScale="106" zoomScaleNormal="100" zoomScaleSheetLayoutView="106" workbookViewId="0">
      <selection activeCell="S8" sqref="S8"/>
    </sheetView>
  </sheetViews>
  <sheetFormatPr defaultColWidth="9.140625" defaultRowHeight="15.75" x14ac:dyDescent="0.25"/>
  <cols>
    <col min="1" max="5" width="9.140625" style="19"/>
    <col min="6" max="6" width="4.42578125" style="19" customWidth="1"/>
    <col min="7" max="7" width="0.5703125" style="19" hidden="1" customWidth="1"/>
    <col min="8" max="8" width="9.140625" style="19" hidden="1" customWidth="1"/>
    <col min="9" max="14" width="9.140625" style="19"/>
    <col min="15" max="15" width="22.42578125" style="19" customWidth="1"/>
    <col min="16" max="16384" width="9.140625" style="19"/>
  </cols>
  <sheetData>
    <row r="1" spans="1:15" ht="15.75" customHeight="1" x14ac:dyDescent="0.25">
      <c r="J1" s="53" t="s">
        <v>117</v>
      </c>
      <c r="K1" s="53"/>
      <c r="L1" s="53"/>
      <c r="M1" s="53"/>
      <c r="N1" s="53"/>
      <c r="O1" s="53"/>
    </row>
    <row r="2" spans="1:15" ht="15.75" customHeight="1" x14ac:dyDescent="0.25">
      <c r="J2" s="53"/>
      <c r="K2" s="53"/>
      <c r="L2" s="53"/>
      <c r="M2" s="53"/>
      <c r="N2" s="53"/>
      <c r="O2" s="53"/>
    </row>
    <row r="3" spans="1:15" ht="15.75" customHeight="1" x14ac:dyDescent="0.25">
      <c r="J3" s="53"/>
      <c r="K3" s="53"/>
      <c r="L3" s="53"/>
      <c r="M3" s="53"/>
      <c r="N3" s="53"/>
      <c r="O3" s="53"/>
    </row>
    <row r="4" spans="1:15" ht="156" customHeight="1" x14ac:dyDescent="0.25">
      <c r="H4" s="6"/>
      <c r="I4" s="18"/>
      <c r="J4" s="53"/>
      <c r="K4" s="53"/>
      <c r="L4" s="53"/>
      <c r="M4" s="53"/>
      <c r="N4" s="53"/>
      <c r="O4" s="53"/>
    </row>
    <row r="5" spans="1:15" ht="61.5" customHeight="1" x14ac:dyDescent="0.3">
      <c r="A5" s="53" t="s">
        <v>119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5"/>
      <c r="O5" s="55"/>
    </row>
    <row r="6" spans="1:15" ht="27" customHeight="1" x14ac:dyDescent="0.3">
      <c r="A6" s="53" t="s">
        <v>115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5" x14ac:dyDescent="0.25">
      <c r="A7" s="56" t="s">
        <v>0</v>
      </c>
      <c r="B7" s="56"/>
      <c r="C7" s="56"/>
      <c r="D7" s="56"/>
      <c r="E7" s="56"/>
      <c r="F7" s="56"/>
      <c r="G7" s="56"/>
      <c r="H7" s="56"/>
      <c r="I7" s="57" t="s">
        <v>114</v>
      </c>
      <c r="J7" s="57"/>
      <c r="K7" s="57"/>
      <c r="L7" s="57"/>
      <c r="M7" s="57"/>
      <c r="N7" s="57"/>
      <c r="O7" s="57"/>
    </row>
    <row r="8" spans="1:15" ht="62.25" customHeight="1" x14ac:dyDescent="0.25">
      <c r="A8" s="56"/>
      <c r="B8" s="56"/>
      <c r="C8" s="56"/>
      <c r="D8" s="56"/>
      <c r="E8" s="56"/>
      <c r="F8" s="56"/>
      <c r="G8" s="56"/>
      <c r="H8" s="56"/>
      <c r="I8" s="57"/>
      <c r="J8" s="57"/>
      <c r="K8" s="57"/>
      <c r="L8" s="57"/>
      <c r="M8" s="57"/>
      <c r="N8" s="57"/>
      <c r="O8" s="57"/>
    </row>
    <row r="9" spans="1:15" ht="39.75" customHeight="1" x14ac:dyDescent="0.25">
      <c r="A9" s="56"/>
      <c r="B9" s="56"/>
      <c r="C9" s="56"/>
      <c r="D9" s="56"/>
      <c r="E9" s="56"/>
      <c r="F9" s="56"/>
      <c r="G9" s="56"/>
      <c r="H9" s="56"/>
      <c r="I9" s="57"/>
      <c r="J9" s="57"/>
      <c r="K9" s="57"/>
      <c r="L9" s="57"/>
      <c r="M9" s="57"/>
      <c r="N9" s="57"/>
      <c r="O9" s="57"/>
    </row>
    <row r="10" spans="1:15" x14ac:dyDescent="0.25">
      <c r="A10" s="56" t="s">
        <v>1</v>
      </c>
      <c r="B10" s="56"/>
      <c r="C10" s="56"/>
      <c r="D10" s="56"/>
      <c r="E10" s="56"/>
      <c r="F10" s="56"/>
      <c r="G10" s="56"/>
      <c r="H10" s="56"/>
      <c r="I10" s="57" t="s">
        <v>33</v>
      </c>
      <c r="J10" s="57"/>
      <c r="K10" s="57"/>
      <c r="L10" s="57"/>
      <c r="M10" s="57"/>
      <c r="N10" s="57"/>
      <c r="O10" s="57"/>
    </row>
    <row r="11" spans="1:15" ht="33.75" customHeight="1" x14ac:dyDescent="0.25">
      <c r="A11" s="56"/>
      <c r="B11" s="56"/>
      <c r="C11" s="56"/>
      <c r="D11" s="56"/>
      <c r="E11" s="56"/>
      <c r="F11" s="56"/>
      <c r="G11" s="56"/>
      <c r="H11" s="56"/>
      <c r="I11" s="57"/>
      <c r="J11" s="57"/>
      <c r="K11" s="57"/>
      <c r="L11" s="57"/>
      <c r="M11" s="57"/>
      <c r="N11" s="57"/>
      <c r="O11" s="57"/>
    </row>
    <row r="12" spans="1:15" ht="65.25" customHeight="1" x14ac:dyDescent="0.25">
      <c r="A12" s="58"/>
      <c r="B12" s="58"/>
      <c r="C12" s="58"/>
      <c r="D12" s="58"/>
      <c r="E12" s="58"/>
      <c r="F12" s="58"/>
      <c r="G12" s="58"/>
      <c r="H12" s="58"/>
      <c r="I12" s="57"/>
      <c r="J12" s="57"/>
      <c r="K12" s="57"/>
      <c r="L12" s="57"/>
      <c r="M12" s="57"/>
      <c r="N12" s="57"/>
      <c r="O12" s="57"/>
    </row>
    <row r="13" spans="1:15" ht="122.25" customHeight="1" x14ac:dyDescent="0.25">
      <c r="A13" s="56" t="s">
        <v>2</v>
      </c>
      <c r="B13" s="56"/>
      <c r="C13" s="56"/>
      <c r="D13" s="56"/>
      <c r="E13" s="56"/>
      <c r="F13" s="56"/>
      <c r="G13" s="56"/>
      <c r="H13" s="56"/>
      <c r="I13" s="57" t="s">
        <v>66</v>
      </c>
      <c r="J13" s="57"/>
      <c r="K13" s="57"/>
      <c r="L13" s="57"/>
      <c r="M13" s="57"/>
      <c r="N13" s="57"/>
      <c r="O13" s="57"/>
    </row>
    <row r="14" spans="1:15" ht="69.75" customHeight="1" x14ac:dyDescent="0.25">
      <c r="A14" s="56"/>
      <c r="B14" s="56"/>
      <c r="C14" s="56"/>
      <c r="D14" s="56"/>
      <c r="E14" s="56"/>
      <c r="F14" s="56"/>
      <c r="G14" s="56"/>
      <c r="H14" s="56"/>
      <c r="I14" s="57"/>
      <c r="J14" s="57"/>
      <c r="K14" s="57"/>
      <c r="L14" s="57"/>
      <c r="M14" s="57"/>
      <c r="N14" s="57"/>
      <c r="O14" s="57"/>
    </row>
    <row r="15" spans="1:15" ht="2.25" customHeight="1" x14ac:dyDescent="0.25">
      <c r="A15" s="56"/>
      <c r="B15" s="56"/>
      <c r="C15" s="56"/>
      <c r="D15" s="56"/>
      <c r="E15" s="56"/>
      <c r="F15" s="56"/>
      <c r="G15" s="56"/>
      <c r="H15" s="56"/>
      <c r="I15" s="57"/>
      <c r="J15" s="57"/>
      <c r="K15" s="57"/>
      <c r="L15" s="57"/>
      <c r="M15" s="57"/>
      <c r="N15" s="57"/>
      <c r="O15" s="57"/>
    </row>
  </sheetData>
  <mergeCells count="9">
    <mergeCell ref="A13:H15"/>
    <mergeCell ref="I13:O15"/>
    <mergeCell ref="A6:O6"/>
    <mergeCell ref="A5:O5"/>
    <mergeCell ref="A7:H9"/>
    <mergeCell ref="I7:O9"/>
    <mergeCell ref="A10:H12"/>
    <mergeCell ref="I10:O12"/>
    <mergeCell ref="J1:O4"/>
  </mergeCells>
  <pageMargins left="1.1811023622047245" right="0.59055118110236227" top="0.74803149606299213" bottom="0.2362204724409449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view="pageBreakPreview" zoomScale="106" zoomScaleNormal="100" zoomScaleSheetLayoutView="106" workbookViewId="0">
      <selection activeCell="G7" sqref="G7"/>
    </sheetView>
  </sheetViews>
  <sheetFormatPr defaultRowHeight="15" x14ac:dyDescent="0.25"/>
  <cols>
    <col min="1" max="1" width="4.140625" customWidth="1"/>
    <col min="2" max="2" width="56.5703125" customWidth="1"/>
    <col min="3" max="3" width="15.28515625" customWidth="1"/>
    <col min="4" max="4" width="13.5703125" customWidth="1"/>
    <col min="5" max="5" width="11.5703125" customWidth="1"/>
    <col min="10" max="10" width="10" customWidth="1"/>
    <col min="11" max="11" width="9.85546875" customWidth="1"/>
    <col min="12" max="12" width="25" customWidth="1"/>
  </cols>
  <sheetData>
    <row r="1" spans="1:12" ht="18.75" x14ac:dyDescent="0.25">
      <c r="A1" s="54" t="s">
        <v>68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ht="15.75" x14ac:dyDescent="0.25">
      <c r="A2" s="1"/>
      <c r="B2" s="1"/>
      <c r="C2" s="1"/>
      <c r="D2" s="1"/>
      <c r="F2" s="1"/>
      <c r="G2" s="1"/>
      <c r="H2" s="1"/>
      <c r="I2" s="1"/>
      <c r="J2" s="1"/>
      <c r="K2" s="1"/>
      <c r="L2" s="1"/>
    </row>
    <row r="3" spans="1:12" ht="22.9" customHeight="1" x14ac:dyDescent="0.25">
      <c r="A3" s="59" t="s">
        <v>11</v>
      </c>
      <c r="B3" s="60" t="s">
        <v>8</v>
      </c>
      <c r="C3" s="59" t="s">
        <v>7</v>
      </c>
      <c r="D3" s="59" t="s">
        <v>6</v>
      </c>
      <c r="E3" s="59" t="s">
        <v>27</v>
      </c>
      <c r="F3" s="61" t="s">
        <v>4</v>
      </c>
      <c r="G3" s="62"/>
      <c r="H3" s="62"/>
      <c r="I3" s="62"/>
      <c r="J3" s="62"/>
      <c r="K3" s="63"/>
      <c r="L3" s="59" t="s">
        <v>3</v>
      </c>
    </row>
    <row r="4" spans="1:12" ht="16.899999999999999" customHeight="1" x14ac:dyDescent="0.25">
      <c r="A4" s="64"/>
      <c r="B4" s="54"/>
      <c r="C4" s="64"/>
      <c r="D4" s="64"/>
      <c r="E4" s="64"/>
      <c r="F4" s="65">
        <v>2026</v>
      </c>
      <c r="G4" s="65">
        <v>2027</v>
      </c>
      <c r="H4" s="65">
        <v>2028</v>
      </c>
      <c r="I4" s="65">
        <v>2029</v>
      </c>
      <c r="J4" s="65">
        <v>2030</v>
      </c>
      <c r="K4" s="65">
        <v>2031</v>
      </c>
      <c r="L4" s="64"/>
    </row>
    <row r="5" spans="1:12" ht="21.75" customHeight="1" x14ac:dyDescent="0.25">
      <c r="A5" s="66"/>
      <c r="B5" s="67"/>
      <c r="C5" s="66"/>
      <c r="D5" s="66"/>
      <c r="E5" s="66"/>
      <c r="F5" s="65" t="s">
        <v>5</v>
      </c>
      <c r="G5" s="65" t="s">
        <v>5</v>
      </c>
      <c r="H5" s="65" t="s">
        <v>5</v>
      </c>
      <c r="I5" s="65" t="s">
        <v>5</v>
      </c>
      <c r="J5" s="65" t="s">
        <v>5</v>
      </c>
      <c r="K5" s="65" t="s">
        <v>5</v>
      </c>
      <c r="L5" s="66"/>
    </row>
    <row r="6" spans="1:12" ht="18.75" x14ac:dyDescent="0.3">
      <c r="A6" s="68">
        <v>1</v>
      </c>
      <c r="B6" s="69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68">
        <v>9</v>
      </c>
      <c r="J6" s="68">
        <v>10</v>
      </c>
      <c r="K6" s="68">
        <v>11</v>
      </c>
      <c r="L6" s="68">
        <v>12</v>
      </c>
    </row>
    <row r="7" spans="1:12" ht="66" customHeight="1" x14ac:dyDescent="0.25">
      <c r="A7" s="65" t="s">
        <v>9</v>
      </c>
      <c r="B7" s="70" t="s">
        <v>29</v>
      </c>
      <c r="C7" s="71" t="s">
        <v>26</v>
      </c>
      <c r="D7" s="65" t="s">
        <v>30</v>
      </c>
      <c r="E7" s="71">
        <v>168400</v>
      </c>
      <c r="F7" s="71">
        <v>257600</v>
      </c>
      <c r="G7" s="71">
        <v>390100</v>
      </c>
      <c r="H7" s="72" t="s">
        <v>31</v>
      </c>
      <c r="I7" s="71">
        <v>491300</v>
      </c>
      <c r="J7" s="71">
        <v>513000</v>
      </c>
      <c r="K7" s="65">
        <v>513000</v>
      </c>
      <c r="L7" s="72" t="s">
        <v>58</v>
      </c>
    </row>
    <row r="8" spans="1:12" ht="73.5" customHeight="1" x14ac:dyDescent="0.25">
      <c r="A8" s="65" t="s">
        <v>10</v>
      </c>
      <c r="B8" s="73" t="s">
        <v>32</v>
      </c>
      <c r="C8" s="71" t="s">
        <v>26</v>
      </c>
      <c r="D8" s="74" t="s">
        <v>25</v>
      </c>
      <c r="E8" s="75">
        <v>81.8</v>
      </c>
      <c r="F8" s="75">
        <v>81.8</v>
      </c>
      <c r="G8" s="75">
        <v>81.8</v>
      </c>
      <c r="H8" s="75">
        <v>81.8</v>
      </c>
      <c r="I8" s="75">
        <v>81.8</v>
      </c>
      <c r="J8" s="75">
        <v>81.8</v>
      </c>
      <c r="K8" s="75">
        <v>81.8</v>
      </c>
      <c r="L8" s="72" t="s">
        <v>58</v>
      </c>
    </row>
  </sheetData>
  <mergeCells count="8">
    <mergeCell ref="A1:L1"/>
    <mergeCell ref="B3:B5"/>
    <mergeCell ref="L3:L5"/>
    <mergeCell ref="A3:A5"/>
    <mergeCell ref="F3:K3"/>
    <mergeCell ref="E3:E5"/>
    <mergeCell ref="D3:D5"/>
    <mergeCell ref="C3:C5"/>
  </mergeCells>
  <pageMargins left="1.1811023622047245" right="0.59055118110236227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Normal="73" zoomScaleSheetLayoutView="100" workbookViewId="0">
      <selection activeCell="D10" sqref="D10"/>
    </sheetView>
  </sheetViews>
  <sheetFormatPr defaultRowHeight="15" x14ac:dyDescent="0.25"/>
  <cols>
    <col min="1" max="1" width="5.7109375" customWidth="1"/>
    <col min="2" max="2" width="36.42578125" customWidth="1"/>
    <col min="3" max="3" width="16.7109375" customWidth="1"/>
    <col min="4" max="4" width="38" customWidth="1"/>
    <col min="5" max="5" width="11.28515625" customWidth="1"/>
    <col min="6" max="6" width="10.28515625" customWidth="1"/>
    <col min="7" max="12" width="7.42578125" customWidth="1"/>
  </cols>
  <sheetData>
    <row r="1" spans="1:12" ht="18.75" x14ac:dyDescent="0.25">
      <c r="A1" s="53" t="s">
        <v>28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30" customHeight="1" x14ac:dyDescent="0.25">
      <c r="A3" s="32" t="s">
        <v>11</v>
      </c>
      <c r="B3" s="34" t="s">
        <v>14</v>
      </c>
      <c r="C3" s="32" t="s">
        <v>65</v>
      </c>
      <c r="D3" s="32" t="s">
        <v>13</v>
      </c>
      <c r="E3" s="32" t="s">
        <v>6</v>
      </c>
      <c r="F3" s="32" t="s">
        <v>27</v>
      </c>
      <c r="G3" s="28" t="s">
        <v>12</v>
      </c>
      <c r="H3" s="29"/>
      <c r="I3" s="29"/>
      <c r="J3" s="29"/>
      <c r="K3" s="29"/>
      <c r="L3" s="30"/>
    </row>
    <row r="4" spans="1:12" ht="22.5" customHeight="1" x14ac:dyDescent="0.25">
      <c r="A4" s="33"/>
      <c r="B4" s="35"/>
      <c r="C4" s="33"/>
      <c r="D4" s="33"/>
      <c r="E4" s="33"/>
      <c r="F4" s="33"/>
      <c r="G4" s="9">
        <v>2026</v>
      </c>
      <c r="H4" s="9">
        <v>2027</v>
      </c>
      <c r="I4" s="9">
        <v>2028</v>
      </c>
      <c r="J4" s="9">
        <v>2029</v>
      </c>
      <c r="K4" s="9">
        <v>2030</v>
      </c>
      <c r="L4" s="9">
        <v>2031</v>
      </c>
    </row>
    <row r="5" spans="1:12" ht="16.5" customHeight="1" x14ac:dyDescent="0.25">
      <c r="A5" s="9">
        <v>1</v>
      </c>
      <c r="B5" s="20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8" customFormat="1" ht="18" customHeight="1" x14ac:dyDescent="0.25">
      <c r="A6" s="28" t="s">
        <v>42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30"/>
    </row>
    <row r="7" spans="1:12" ht="68.25" customHeight="1" x14ac:dyDescent="0.25">
      <c r="A7" s="9" t="s">
        <v>22</v>
      </c>
      <c r="B7" s="10" t="s">
        <v>96</v>
      </c>
      <c r="C7" s="10" t="s">
        <v>72</v>
      </c>
      <c r="D7" s="11" t="s">
        <v>73</v>
      </c>
      <c r="E7" s="9" t="s">
        <v>69</v>
      </c>
      <c r="F7" s="9">
        <v>10</v>
      </c>
      <c r="G7" s="9">
        <v>11</v>
      </c>
      <c r="H7" s="9">
        <v>11</v>
      </c>
      <c r="I7" s="9">
        <v>11</v>
      </c>
      <c r="J7" s="9">
        <v>11</v>
      </c>
      <c r="K7" s="9">
        <v>11</v>
      </c>
      <c r="L7" s="9">
        <v>11</v>
      </c>
    </row>
    <row r="8" spans="1:12" ht="102" customHeight="1" x14ac:dyDescent="0.25">
      <c r="A8" s="9" t="s">
        <v>23</v>
      </c>
      <c r="B8" s="10" t="s">
        <v>84</v>
      </c>
      <c r="C8" s="10" t="s">
        <v>72</v>
      </c>
      <c r="D8" s="11" t="s">
        <v>83</v>
      </c>
      <c r="E8" s="9" t="s">
        <v>69</v>
      </c>
      <c r="F8" s="9">
        <v>4</v>
      </c>
      <c r="G8" s="9">
        <v>4</v>
      </c>
      <c r="H8" s="9">
        <v>4</v>
      </c>
      <c r="I8" s="9">
        <v>4</v>
      </c>
      <c r="J8" s="9">
        <v>4</v>
      </c>
      <c r="K8" s="9">
        <v>4</v>
      </c>
      <c r="L8" s="9">
        <v>4</v>
      </c>
    </row>
    <row r="9" spans="1:12" s="8" customFormat="1" ht="18" customHeight="1" x14ac:dyDescent="0.25">
      <c r="A9" s="31" t="s">
        <v>37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ht="174.75" customHeight="1" x14ac:dyDescent="0.25">
      <c r="A10" s="12" t="s">
        <v>34</v>
      </c>
      <c r="B10" s="13" t="s">
        <v>100</v>
      </c>
      <c r="C10" s="10" t="s">
        <v>71</v>
      </c>
      <c r="D10" s="14" t="s">
        <v>118</v>
      </c>
      <c r="E10" s="12" t="s">
        <v>69</v>
      </c>
      <c r="F10" s="12">
        <v>50</v>
      </c>
      <c r="G10" s="12">
        <v>60</v>
      </c>
      <c r="H10" s="12">
        <v>65</v>
      </c>
      <c r="I10" s="12">
        <v>70</v>
      </c>
      <c r="J10" s="12">
        <v>75</v>
      </c>
      <c r="K10" s="12">
        <v>80</v>
      </c>
      <c r="L10" s="12">
        <v>85</v>
      </c>
    </row>
    <row r="11" spans="1:12" ht="56.25" customHeight="1" x14ac:dyDescent="0.25">
      <c r="A11" s="15" t="s">
        <v>35</v>
      </c>
      <c r="B11" s="10" t="s">
        <v>99</v>
      </c>
      <c r="C11" s="10" t="s">
        <v>71</v>
      </c>
      <c r="D11" s="11" t="s">
        <v>85</v>
      </c>
      <c r="E11" s="9" t="s">
        <v>25</v>
      </c>
      <c r="F11" s="9">
        <v>100</v>
      </c>
      <c r="G11" s="9">
        <v>100</v>
      </c>
      <c r="H11" s="9">
        <v>100</v>
      </c>
      <c r="I11" s="9">
        <v>100</v>
      </c>
      <c r="J11" s="9">
        <v>100</v>
      </c>
      <c r="K11" s="9">
        <v>100</v>
      </c>
      <c r="L11" s="9">
        <v>100</v>
      </c>
    </row>
    <row r="12" spans="1:12" s="8" customFormat="1" ht="18" customHeight="1" x14ac:dyDescent="0.25">
      <c r="A12" s="28" t="s">
        <v>36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30"/>
    </row>
    <row r="13" spans="1:12" ht="136.5" customHeight="1" x14ac:dyDescent="0.25">
      <c r="A13" s="12" t="s">
        <v>49</v>
      </c>
      <c r="B13" s="13" t="s">
        <v>91</v>
      </c>
      <c r="C13" s="10" t="s">
        <v>71</v>
      </c>
      <c r="D13" s="14" t="s">
        <v>77</v>
      </c>
      <c r="E13" s="16" t="s">
        <v>25</v>
      </c>
      <c r="F13" s="12">
        <v>100</v>
      </c>
      <c r="G13" s="12">
        <v>100</v>
      </c>
      <c r="H13" s="12">
        <v>100</v>
      </c>
      <c r="I13" s="12">
        <v>100</v>
      </c>
      <c r="J13" s="12">
        <v>100</v>
      </c>
      <c r="K13" s="12">
        <v>100</v>
      </c>
      <c r="L13" s="12">
        <v>100</v>
      </c>
    </row>
    <row r="14" spans="1:12" ht="54" customHeight="1" x14ac:dyDescent="0.25">
      <c r="A14" s="9" t="s">
        <v>50</v>
      </c>
      <c r="B14" s="10" t="s">
        <v>98</v>
      </c>
      <c r="C14" s="10" t="s">
        <v>71</v>
      </c>
      <c r="D14" s="11" t="s">
        <v>81</v>
      </c>
      <c r="E14" s="9" t="s">
        <v>25</v>
      </c>
      <c r="F14" s="9">
        <v>100</v>
      </c>
      <c r="G14" s="9">
        <v>100</v>
      </c>
      <c r="H14" s="9">
        <v>100</v>
      </c>
      <c r="I14" s="9">
        <v>100</v>
      </c>
      <c r="J14" s="9">
        <v>100</v>
      </c>
      <c r="K14" s="9">
        <v>100</v>
      </c>
      <c r="L14" s="9">
        <v>100</v>
      </c>
    </row>
    <row r="15" spans="1:12" s="8" customFormat="1" ht="18" customHeight="1" x14ac:dyDescent="0.25">
      <c r="A15" s="28" t="s">
        <v>38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30"/>
    </row>
    <row r="16" spans="1:12" ht="135" customHeight="1" x14ac:dyDescent="0.25">
      <c r="A16" s="9" t="s">
        <v>51</v>
      </c>
      <c r="B16" s="10" t="s">
        <v>89</v>
      </c>
      <c r="C16" s="17" t="s">
        <v>72</v>
      </c>
      <c r="D16" s="11" t="s">
        <v>76</v>
      </c>
      <c r="E16" s="10" t="s">
        <v>25</v>
      </c>
      <c r="F16" s="9">
        <v>100</v>
      </c>
      <c r="G16" s="9">
        <v>100</v>
      </c>
      <c r="H16" s="9">
        <v>100</v>
      </c>
      <c r="I16" s="9">
        <v>100</v>
      </c>
      <c r="J16" s="9">
        <v>100</v>
      </c>
      <c r="K16" s="9">
        <v>100</v>
      </c>
      <c r="L16" s="9">
        <v>100</v>
      </c>
    </row>
    <row r="17" spans="1:12" ht="64.5" customHeight="1" x14ac:dyDescent="0.25">
      <c r="A17" s="9" t="s">
        <v>52</v>
      </c>
      <c r="B17" s="10" t="s">
        <v>97</v>
      </c>
      <c r="C17" s="10" t="s">
        <v>71</v>
      </c>
      <c r="D17" s="11" t="s">
        <v>80</v>
      </c>
      <c r="E17" s="9" t="s">
        <v>25</v>
      </c>
      <c r="F17" s="9">
        <v>100</v>
      </c>
      <c r="G17" s="9">
        <v>100</v>
      </c>
      <c r="H17" s="9">
        <v>100</v>
      </c>
      <c r="I17" s="9">
        <v>100</v>
      </c>
      <c r="J17" s="9">
        <v>100</v>
      </c>
      <c r="K17" s="9">
        <v>100</v>
      </c>
      <c r="L17" s="9">
        <v>100</v>
      </c>
    </row>
    <row r="18" spans="1:12" s="8" customFormat="1" ht="24.75" customHeight="1" x14ac:dyDescent="0.25">
      <c r="A18" s="36" t="s">
        <v>39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</row>
    <row r="19" spans="1:12" ht="114" customHeight="1" x14ac:dyDescent="0.25">
      <c r="A19" s="9" t="s">
        <v>48</v>
      </c>
      <c r="B19" s="10" t="s">
        <v>108</v>
      </c>
      <c r="C19" s="10" t="s">
        <v>71</v>
      </c>
      <c r="D19" s="11" t="s">
        <v>78</v>
      </c>
      <c r="E19" s="9" t="s">
        <v>67</v>
      </c>
      <c r="F19" s="9">
        <v>182</v>
      </c>
      <c r="G19" s="9">
        <v>182</v>
      </c>
      <c r="H19" s="9">
        <v>182</v>
      </c>
      <c r="I19" s="9">
        <v>182</v>
      </c>
      <c r="J19" s="9">
        <v>182</v>
      </c>
      <c r="K19" s="9">
        <v>182</v>
      </c>
      <c r="L19" s="9">
        <v>182</v>
      </c>
    </row>
    <row r="20" spans="1:12" s="8" customFormat="1" ht="18" customHeight="1" x14ac:dyDescent="0.25">
      <c r="A20" s="36" t="s">
        <v>40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ht="73.5" customHeight="1" x14ac:dyDescent="0.25">
      <c r="A21" s="9" t="s">
        <v>45</v>
      </c>
      <c r="B21" s="10" t="s">
        <v>86</v>
      </c>
      <c r="C21" s="10" t="s">
        <v>71</v>
      </c>
      <c r="D21" s="11" t="s">
        <v>75</v>
      </c>
      <c r="E21" s="9" t="s">
        <v>69</v>
      </c>
      <c r="F21" s="9">
        <v>4</v>
      </c>
      <c r="G21" s="9">
        <v>6</v>
      </c>
      <c r="H21" s="9">
        <v>6</v>
      </c>
      <c r="I21" s="9">
        <v>6</v>
      </c>
      <c r="J21" s="9">
        <v>6</v>
      </c>
      <c r="K21" s="9">
        <v>6</v>
      </c>
      <c r="L21" s="9">
        <v>6</v>
      </c>
    </row>
    <row r="22" spans="1:12" ht="93.75" customHeight="1" x14ac:dyDescent="0.25">
      <c r="A22" s="9" t="s">
        <v>46</v>
      </c>
      <c r="B22" s="10" t="s">
        <v>90</v>
      </c>
      <c r="C22" s="10" t="s">
        <v>72</v>
      </c>
      <c r="D22" s="11" t="s">
        <v>74</v>
      </c>
      <c r="E22" s="9" t="s">
        <v>69</v>
      </c>
      <c r="F22" s="9">
        <v>6</v>
      </c>
      <c r="G22" s="9">
        <v>6</v>
      </c>
      <c r="H22" s="9">
        <v>6</v>
      </c>
      <c r="I22" s="9">
        <v>6</v>
      </c>
      <c r="J22" s="9">
        <v>6</v>
      </c>
      <c r="K22" s="9">
        <v>6</v>
      </c>
      <c r="L22" s="9">
        <v>6</v>
      </c>
    </row>
    <row r="23" spans="1:12" ht="115.5" customHeight="1" x14ac:dyDescent="0.25">
      <c r="A23" s="9" t="s">
        <v>47</v>
      </c>
      <c r="B23" s="10" t="s">
        <v>110</v>
      </c>
      <c r="C23" s="10" t="s">
        <v>70</v>
      </c>
      <c r="D23" s="11" t="s">
        <v>82</v>
      </c>
      <c r="E23" s="9" t="s">
        <v>69</v>
      </c>
      <c r="F23" s="9">
        <v>6</v>
      </c>
      <c r="G23" s="9">
        <v>6</v>
      </c>
      <c r="H23" s="9">
        <v>6</v>
      </c>
      <c r="I23" s="9">
        <v>6</v>
      </c>
      <c r="J23" s="9">
        <v>6</v>
      </c>
      <c r="K23" s="9">
        <v>6</v>
      </c>
      <c r="L23" s="9">
        <v>6</v>
      </c>
    </row>
    <row r="24" spans="1:12" s="8" customFormat="1" ht="18" customHeight="1" x14ac:dyDescent="0.25">
      <c r="A24" s="36" t="s">
        <v>41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1:12" ht="86.25" customHeight="1" x14ac:dyDescent="0.25">
      <c r="A25" s="9" t="s">
        <v>43</v>
      </c>
      <c r="B25" s="10" t="s">
        <v>112</v>
      </c>
      <c r="C25" s="17" t="s">
        <v>72</v>
      </c>
      <c r="D25" s="11" t="s">
        <v>79</v>
      </c>
      <c r="E25" s="9" t="s">
        <v>25</v>
      </c>
      <c r="F25" s="9">
        <v>100</v>
      </c>
      <c r="G25" s="9">
        <v>100</v>
      </c>
      <c r="H25" s="9">
        <v>100</v>
      </c>
      <c r="I25" s="9">
        <v>100</v>
      </c>
      <c r="J25" s="9">
        <v>100</v>
      </c>
      <c r="K25" s="9">
        <v>100</v>
      </c>
      <c r="L25" s="9">
        <v>100</v>
      </c>
    </row>
    <row r="26" spans="1:12" ht="273" customHeight="1" x14ac:dyDescent="0.25">
      <c r="A26" s="9" t="s">
        <v>44</v>
      </c>
      <c r="B26" s="10" t="s">
        <v>88</v>
      </c>
      <c r="C26" s="10" t="s">
        <v>72</v>
      </c>
      <c r="D26" s="11" t="s">
        <v>87</v>
      </c>
      <c r="E26" s="9" t="s">
        <v>25</v>
      </c>
      <c r="F26" s="9">
        <v>100</v>
      </c>
      <c r="G26" s="9">
        <v>100</v>
      </c>
      <c r="H26" s="9">
        <v>100</v>
      </c>
      <c r="I26" s="9">
        <v>100</v>
      </c>
      <c r="J26" s="9">
        <v>100</v>
      </c>
      <c r="K26" s="9">
        <v>100</v>
      </c>
      <c r="L26" s="9">
        <v>100</v>
      </c>
    </row>
  </sheetData>
  <mergeCells count="15">
    <mergeCell ref="A15:L15"/>
    <mergeCell ref="A18:L18"/>
    <mergeCell ref="A20:L20"/>
    <mergeCell ref="A24:L24"/>
    <mergeCell ref="A12:L12"/>
    <mergeCell ref="A1:L1"/>
    <mergeCell ref="A6:L6"/>
    <mergeCell ref="A9:L9"/>
    <mergeCell ref="G3:L3"/>
    <mergeCell ref="F3:F4"/>
    <mergeCell ref="E3:E4"/>
    <mergeCell ref="D3:D4"/>
    <mergeCell ref="C3:C4"/>
    <mergeCell ref="B3:B4"/>
    <mergeCell ref="A3:A4"/>
  </mergeCells>
  <pageMargins left="1.1811023622047245" right="0.59055118110236227" top="0.74803149606299213" bottom="0.74803149606299213" header="0" footer="0"/>
  <pageSetup paperSize="9" scale="77" orientation="landscape" r:id="rId1"/>
  <rowBreaks count="2" manualBreakCount="2">
    <brk id="11" max="16383" man="1"/>
    <brk id="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tabSelected="1" view="pageBreakPreview" zoomScale="112" zoomScaleNormal="100" zoomScaleSheetLayoutView="112" workbookViewId="0">
      <selection sqref="A1:O1"/>
    </sheetView>
  </sheetViews>
  <sheetFormatPr defaultRowHeight="15" x14ac:dyDescent="0.25"/>
  <cols>
    <col min="1" max="1" width="4.42578125" customWidth="1"/>
    <col min="7" max="7" width="21.85546875" customWidth="1"/>
    <col min="8" max="9" width="10.140625" customWidth="1"/>
    <col min="10" max="10" width="9.85546875" customWidth="1"/>
    <col min="11" max="11" width="10" customWidth="1"/>
    <col min="12" max="13" width="10.140625" customWidth="1"/>
    <col min="14" max="14" width="11.7109375" customWidth="1"/>
  </cols>
  <sheetData>
    <row r="1" spans="1:15" ht="18.75" x14ac:dyDescent="0.25">
      <c r="A1" s="53" t="s">
        <v>15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ht="6.75" customHeight="1" x14ac:dyDescent="0.25"/>
    <row r="3" spans="1:15" s="22" customFormat="1" ht="42" customHeight="1" x14ac:dyDescent="0.25">
      <c r="A3" s="43" t="s">
        <v>24</v>
      </c>
      <c r="B3" s="45" t="s">
        <v>17</v>
      </c>
      <c r="C3" s="46"/>
      <c r="D3" s="46"/>
      <c r="E3" s="46"/>
      <c r="F3" s="46"/>
      <c r="G3" s="47"/>
      <c r="H3" s="28" t="s">
        <v>116</v>
      </c>
      <c r="I3" s="29"/>
      <c r="J3" s="29"/>
      <c r="K3" s="29"/>
      <c r="L3" s="29"/>
      <c r="M3" s="30"/>
      <c r="N3" s="43" t="s">
        <v>16</v>
      </c>
    </row>
    <row r="4" spans="1:15" ht="15.75" x14ac:dyDescent="0.25">
      <c r="A4" s="44"/>
      <c r="B4" s="48"/>
      <c r="C4" s="49"/>
      <c r="D4" s="49"/>
      <c r="E4" s="49"/>
      <c r="F4" s="49"/>
      <c r="G4" s="50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44"/>
    </row>
    <row r="5" spans="1:15" ht="15.75" x14ac:dyDescent="0.25">
      <c r="A5" s="9">
        <v>1</v>
      </c>
      <c r="B5" s="28">
        <v>2</v>
      </c>
      <c r="C5" s="29"/>
      <c r="D5" s="29"/>
      <c r="E5" s="29"/>
      <c r="F5" s="29"/>
      <c r="G5" s="30"/>
      <c r="H5" s="9">
        <v>3</v>
      </c>
      <c r="I5" s="9">
        <v>4</v>
      </c>
      <c r="J5" s="9">
        <v>5</v>
      </c>
      <c r="K5" s="9">
        <v>6</v>
      </c>
      <c r="L5" s="9">
        <v>7</v>
      </c>
      <c r="M5" s="9">
        <v>8</v>
      </c>
      <c r="N5" s="9">
        <v>9</v>
      </c>
    </row>
    <row r="6" spans="1:15" ht="17.25" customHeight="1" x14ac:dyDescent="0.25">
      <c r="A6" s="9" t="s">
        <v>9</v>
      </c>
      <c r="B6" s="40" t="s">
        <v>60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2"/>
    </row>
    <row r="7" spans="1:15" ht="49.5" customHeight="1" x14ac:dyDescent="0.25">
      <c r="A7" s="9" t="s">
        <v>22</v>
      </c>
      <c r="B7" s="37" t="s">
        <v>101</v>
      </c>
      <c r="C7" s="38"/>
      <c r="D7" s="38"/>
      <c r="E7" s="38"/>
      <c r="F7" s="38"/>
      <c r="G7" s="39"/>
      <c r="H7" s="5">
        <f>H8+H9+H10+H11</f>
        <v>397.8</v>
      </c>
      <c r="I7" s="5">
        <f t="shared" ref="I7:N7" si="0">I8+I9+I10+I11</f>
        <v>397.8</v>
      </c>
      <c r="J7" s="5">
        <f t="shared" si="0"/>
        <v>413.6</v>
      </c>
      <c r="K7" s="5">
        <f t="shared" si="0"/>
        <v>430.1</v>
      </c>
      <c r="L7" s="5">
        <f t="shared" si="0"/>
        <v>447.4</v>
      </c>
      <c r="M7" s="5">
        <f t="shared" si="0"/>
        <v>465.4</v>
      </c>
      <c r="N7" s="5">
        <f t="shared" si="0"/>
        <v>2552.1000000000004</v>
      </c>
    </row>
    <row r="8" spans="1:15" ht="15.75" customHeight="1" x14ac:dyDescent="0.25">
      <c r="A8" s="9"/>
      <c r="B8" s="37" t="s">
        <v>20</v>
      </c>
      <c r="C8" s="38"/>
      <c r="D8" s="38"/>
      <c r="E8" s="38"/>
      <c r="F8" s="38"/>
      <c r="G8" s="39"/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f t="shared" ref="N8" si="1">SUM(H8:M8)</f>
        <v>0</v>
      </c>
    </row>
    <row r="9" spans="1:15" ht="15.75" customHeight="1" x14ac:dyDescent="0.25">
      <c r="A9" s="9"/>
      <c r="B9" s="37" t="s">
        <v>18</v>
      </c>
      <c r="C9" s="38"/>
      <c r="D9" s="38"/>
      <c r="E9" s="38"/>
      <c r="F9" s="38"/>
      <c r="G9" s="39"/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f t="shared" ref="N9:N11" si="2">SUM(H9:M9)</f>
        <v>0</v>
      </c>
    </row>
    <row r="10" spans="1:15" ht="15.75" customHeight="1" x14ac:dyDescent="0.25">
      <c r="A10" s="9"/>
      <c r="B10" s="37" t="s">
        <v>19</v>
      </c>
      <c r="C10" s="38"/>
      <c r="D10" s="38"/>
      <c r="E10" s="38"/>
      <c r="F10" s="38"/>
      <c r="G10" s="39"/>
      <c r="H10" s="5">
        <v>397.8</v>
      </c>
      <c r="I10" s="5">
        <v>397.8</v>
      </c>
      <c r="J10" s="5">
        <v>413.6</v>
      </c>
      <c r="K10" s="5">
        <v>430.1</v>
      </c>
      <c r="L10" s="5">
        <v>447.4</v>
      </c>
      <c r="M10" s="5">
        <v>465.4</v>
      </c>
      <c r="N10" s="5">
        <f>SUM(H10:M10)</f>
        <v>2552.1000000000004</v>
      </c>
    </row>
    <row r="11" spans="1:15" ht="15.75" customHeight="1" x14ac:dyDescent="0.25">
      <c r="A11" s="9"/>
      <c r="B11" s="37" t="s">
        <v>21</v>
      </c>
      <c r="C11" s="38"/>
      <c r="D11" s="38"/>
      <c r="E11" s="38"/>
      <c r="F11" s="38"/>
      <c r="G11" s="39"/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f t="shared" si="2"/>
        <v>0</v>
      </c>
    </row>
    <row r="12" spans="1:15" ht="52.5" customHeight="1" x14ac:dyDescent="0.25">
      <c r="A12" s="9" t="s">
        <v>23</v>
      </c>
      <c r="B12" s="37" t="s">
        <v>102</v>
      </c>
      <c r="C12" s="38"/>
      <c r="D12" s="38"/>
      <c r="E12" s="38"/>
      <c r="F12" s="38"/>
      <c r="G12" s="39"/>
      <c r="H12" s="5">
        <f t="shared" ref="H12:N12" si="3">SUM(H13:H16)</f>
        <v>20</v>
      </c>
      <c r="I12" s="5">
        <f t="shared" si="3"/>
        <v>20</v>
      </c>
      <c r="J12" s="5">
        <f t="shared" si="3"/>
        <v>20.8</v>
      </c>
      <c r="K12" s="5">
        <f t="shared" si="3"/>
        <v>21.6</v>
      </c>
      <c r="L12" s="5">
        <f t="shared" si="3"/>
        <v>22.5</v>
      </c>
      <c r="M12" s="5">
        <f t="shared" si="3"/>
        <v>23.5</v>
      </c>
      <c r="N12" s="5">
        <f t="shared" si="3"/>
        <v>128.4</v>
      </c>
    </row>
    <row r="13" spans="1:15" ht="15.75" customHeight="1" x14ac:dyDescent="0.25">
      <c r="A13" s="9"/>
      <c r="B13" s="37" t="s">
        <v>20</v>
      </c>
      <c r="C13" s="38"/>
      <c r="D13" s="38"/>
      <c r="E13" s="38"/>
      <c r="F13" s="38"/>
      <c r="G13" s="39"/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f>SUM(H13:M13)</f>
        <v>0</v>
      </c>
    </row>
    <row r="14" spans="1:15" ht="15.75" customHeight="1" x14ac:dyDescent="0.25">
      <c r="A14" s="9"/>
      <c r="B14" s="37" t="s">
        <v>18</v>
      </c>
      <c r="C14" s="38"/>
      <c r="D14" s="38"/>
      <c r="E14" s="38"/>
      <c r="F14" s="38"/>
      <c r="G14" s="39"/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f t="shared" ref="N14:N16" si="4">SUM(H14:M14)</f>
        <v>0</v>
      </c>
    </row>
    <row r="15" spans="1:15" ht="15.75" customHeight="1" x14ac:dyDescent="0.25">
      <c r="A15" s="9"/>
      <c r="B15" s="37" t="s">
        <v>19</v>
      </c>
      <c r="C15" s="38"/>
      <c r="D15" s="38"/>
      <c r="E15" s="38"/>
      <c r="F15" s="38"/>
      <c r="G15" s="39"/>
      <c r="H15" s="5">
        <v>20</v>
      </c>
      <c r="I15" s="5">
        <v>20</v>
      </c>
      <c r="J15" s="5">
        <v>20.8</v>
      </c>
      <c r="K15" s="5">
        <v>21.6</v>
      </c>
      <c r="L15" s="5">
        <v>22.5</v>
      </c>
      <c r="M15" s="5">
        <v>23.5</v>
      </c>
      <c r="N15" s="5">
        <f t="shared" si="4"/>
        <v>128.4</v>
      </c>
    </row>
    <row r="16" spans="1:15" ht="15.75" customHeight="1" x14ac:dyDescent="0.25">
      <c r="A16" s="9"/>
      <c r="B16" s="37" t="s">
        <v>21</v>
      </c>
      <c r="C16" s="38"/>
      <c r="D16" s="38"/>
      <c r="E16" s="38"/>
      <c r="F16" s="38"/>
      <c r="G16" s="39"/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f t="shared" si="4"/>
        <v>0</v>
      </c>
    </row>
    <row r="17" spans="1:14" ht="15.75" customHeight="1" x14ac:dyDescent="0.25">
      <c r="A17" s="9" t="s">
        <v>10</v>
      </c>
      <c r="B17" s="40" t="s">
        <v>61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2"/>
    </row>
    <row r="18" spans="1:14" ht="79.5" customHeight="1" x14ac:dyDescent="0.25">
      <c r="A18" s="9" t="s">
        <v>34</v>
      </c>
      <c r="B18" s="37" t="s">
        <v>103</v>
      </c>
      <c r="C18" s="38"/>
      <c r="D18" s="38"/>
      <c r="E18" s="38"/>
      <c r="F18" s="38"/>
      <c r="G18" s="39"/>
      <c r="H18" s="5">
        <f>H19+H20+H21+H22</f>
        <v>420.2</v>
      </c>
      <c r="I18" s="5">
        <f t="shared" ref="I18:N18" si="5">I19+I20+I21+I22</f>
        <v>420.2</v>
      </c>
      <c r="J18" s="5">
        <f t="shared" si="5"/>
        <v>436.9</v>
      </c>
      <c r="K18" s="5">
        <f t="shared" si="5"/>
        <v>454.5</v>
      </c>
      <c r="L18" s="5">
        <f t="shared" si="5"/>
        <v>469.3</v>
      </c>
      <c r="M18" s="5">
        <f t="shared" si="5"/>
        <v>488.1</v>
      </c>
      <c r="N18" s="5">
        <f t="shared" si="5"/>
        <v>2689.2</v>
      </c>
    </row>
    <row r="19" spans="1:14" ht="15.75" customHeight="1" x14ac:dyDescent="0.25">
      <c r="A19" s="9"/>
      <c r="B19" s="37" t="s">
        <v>20</v>
      </c>
      <c r="C19" s="38"/>
      <c r="D19" s="38"/>
      <c r="E19" s="38"/>
      <c r="F19" s="38"/>
      <c r="G19" s="39"/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f t="shared" ref="N19:N27" si="6">SUM(H19:M19)</f>
        <v>0</v>
      </c>
    </row>
    <row r="20" spans="1:14" ht="15.75" customHeight="1" x14ac:dyDescent="0.25">
      <c r="A20" s="9"/>
      <c r="B20" s="37" t="s">
        <v>18</v>
      </c>
      <c r="C20" s="38"/>
      <c r="D20" s="38"/>
      <c r="E20" s="38"/>
      <c r="F20" s="38"/>
      <c r="G20" s="39"/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f t="shared" si="6"/>
        <v>0</v>
      </c>
    </row>
    <row r="21" spans="1:14" ht="15.75" customHeight="1" x14ac:dyDescent="0.25">
      <c r="A21" s="9"/>
      <c r="B21" s="37" t="s">
        <v>19</v>
      </c>
      <c r="C21" s="38"/>
      <c r="D21" s="38"/>
      <c r="E21" s="38"/>
      <c r="F21" s="38"/>
      <c r="G21" s="39"/>
      <c r="H21" s="5">
        <v>420.2</v>
      </c>
      <c r="I21" s="5">
        <v>420.2</v>
      </c>
      <c r="J21" s="5">
        <v>436.9</v>
      </c>
      <c r="K21" s="5">
        <v>454.5</v>
      </c>
      <c r="L21" s="5">
        <v>469.3</v>
      </c>
      <c r="M21" s="5">
        <v>488.1</v>
      </c>
      <c r="N21" s="5">
        <f t="shared" si="6"/>
        <v>2689.2</v>
      </c>
    </row>
    <row r="22" spans="1:14" ht="15.75" customHeight="1" x14ac:dyDescent="0.25">
      <c r="A22" s="9"/>
      <c r="B22" s="37" t="s">
        <v>21</v>
      </c>
      <c r="C22" s="38"/>
      <c r="D22" s="38"/>
      <c r="E22" s="38"/>
      <c r="F22" s="38"/>
      <c r="G22" s="39"/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f t="shared" si="6"/>
        <v>0</v>
      </c>
    </row>
    <row r="23" spans="1:14" ht="33" customHeight="1" x14ac:dyDescent="0.25">
      <c r="A23" s="9" t="s">
        <v>35</v>
      </c>
      <c r="B23" s="37" t="s">
        <v>104</v>
      </c>
      <c r="C23" s="38"/>
      <c r="D23" s="38"/>
      <c r="E23" s="38"/>
      <c r="F23" s="38"/>
      <c r="G23" s="39"/>
      <c r="H23" s="24">
        <f t="shared" ref="H23:N23" si="7">SUM(H24:H27)</f>
        <v>18387.3</v>
      </c>
      <c r="I23" s="24">
        <f t="shared" si="7"/>
        <v>18493.8</v>
      </c>
      <c r="J23" s="24">
        <f t="shared" si="7"/>
        <v>19233.599999999999</v>
      </c>
      <c r="K23" s="24">
        <f t="shared" si="7"/>
        <v>20002.900000000001</v>
      </c>
      <c r="L23" s="24">
        <f t="shared" si="7"/>
        <v>20803</v>
      </c>
      <c r="M23" s="24">
        <f t="shared" si="7"/>
        <v>21635.1</v>
      </c>
      <c r="N23" s="24">
        <f t="shared" si="7"/>
        <v>118555.70000000001</v>
      </c>
    </row>
    <row r="24" spans="1:14" ht="15.75" customHeight="1" x14ac:dyDescent="0.25">
      <c r="A24" s="9"/>
      <c r="B24" s="37" t="s">
        <v>20</v>
      </c>
      <c r="C24" s="38"/>
      <c r="D24" s="38"/>
      <c r="E24" s="38"/>
      <c r="F24" s="38"/>
      <c r="G24" s="39"/>
      <c r="H24" s="24">
        <v>0</v>
      </c>
      <c r="I24" s="24">
        <v>0</v>
      </c>
      <c r="J24" s="24">
        <v>0</v>
      </c>
      <c r="K24" s="5">
        <v>0</v>
      </c>
      <c r="L24" s="5">
        <v>0</v>
      </c>
      <c r="M24" s="5">
        <v>0</v>
      </c>
      <c r="N24" s="24">
        <f t="shared" si="6"/>
        <v>0</v>
      </c>
    </row>
    <row r="25" spans="1:14" ht="15.75" customHeight="1" x14ac:dyDescent="0.25">
      <c r="A25" s="9"/>
      <c r="B25" s="37" t="s">
        <v>18</v>
      </c>
      <c r="C25" s="38"/>
      <c r="D25" s="38"/>
      <c r="E25" s="38"/>
      <c r="F25" s="38"/>
      <c r="G25" s="39"/>
      <c r="H25" s="24">
        <v>0</v>
      </c>
      <c r="I25" s="24">
        <v>0</v>
      </c>
      <c r="J25" s="24">
        <v>0</v>
      </c>
      <c r="K25" s="5">
        <v>0</v>
      </c>
      <c r="L25" s="5">
        <v>0</v>
      </c>
      <c r="M25" s="5">
        <v>0</v>
      </c>
      <c r="N25" s="24">
        <f t="shared" si="6"/>
        <v>0</v>
      </c>
    </row>
    <row r="26" spans="1:14" ht="15.75" customHeight="1" x14ac:dyDescent="0.25">
      <c r="A26" s="9"/>
      <c r="B26" s="37" t="s">
        <v>19</v>
      </c>
      <c r="C26" s="38"/>
      <c r="D26" s="38"/>
      <c r="E26" s="38"/>
      <c r="F26" s="38"/>
      <c r="G26" s="39"/>
      <c r="H26" s="24">
        <v>18387.3</v>
      </c>
      <c r="I26" s="24">
        <v>18493.8</v>
      </c>
      <c r="J26" s="24">
        <v>19233.599999999999</v>
      </c>
      <c r="K26" s="5">
        <v>20002.900000000001</v>
      </c>
      <c r="L26" s="5">
        <v>20803</v>
      </c>
      <c r="M26" s="5">
        <v>21635.1</v>
      </c>
      <c r="N26" s="24">
        <f t="shared" si="6"/>
        <v>118555.70000000001</v>
      </c>
    </row>
    <row r="27" spans="1:14" ht="15.75" customHeight="1" x14ac:dyDescent="0.25">
      <c r="A27" s="9"/>
      <c r="B27" s="37" t="s">
        <v>21</v>
      </c>
      <c r="C27" s="38"/>
      <c r="D27" s="38"/>
      <c r="E27" s="38"/>
      <c r="F27" s="38"/>
      <c r="G27" s="39"/>
      <c r="H27" s="24">
        <v>0</v>
      </c>
      <c r="I27" s="24">
        <v>0</v>
      </c>
      <c r="J27" s="24">
        <v>0</v>
      </c>
      <c r="K27" s="5">
        <v>0</v>
      </c>
      <c r="L27" s="5">
        <v>0</v>
      </c>
      <c r="M27" s="5">
        <v>0</v>
      </c>
      <c r="N27" s="24">
        <f t="shared" si="6"/>
        <v>0</v>
      </c>
    </row>
    <row r="28" spans="1:14" ht="15.75" customHeight="1" x14ac:dyDescent="0.25">
      <c r="A28" s="9" t="s">
        <v>53</v>
      </c>
      <c r="B28" s="40" t="s">
        <v>62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2"/>
    </row>
    <row r="29" spans="1:14" ht="67.5" customHeight="1" x14ac:dyDescent="0.25">
      <c r="A29" s="9" t="s">
        <v>49</v>
      </c>
      <c r="B29" s="37" t="s">
        <v>92</v>
      </c>
      <c r="C29" s="38"/>
      <c r="D29" s="38"/>
      <c r="E29" s="38"/>
      <c r="F29" s="38"/>
      <c r="G29" s="39"/>
      <c r="H29" s="5">
        <f t="shared" ref="H29:N29" si="8">SUM(H30:H33)</f>
        <v>898</v>
      </c>
      <c r="I29" s="5">
        <f t="shared" si="8"/>
        <v>898</v>
      </c>
      <c r="J29" s="5">
        <f t="shared" si="8"/>
        <v>934</v>
      </c>
      <c r="K29" s="5">
        <f t="shared" si="8"/>
        <v>971.4</v>
      </c>
      <c r="L29" s="5">
        <f t="shared" si="8"/>
        <v>1010.2</v>
      </c>
      <c r="M29" s="5">
        <f t="shared" si="8"/>
        <v>1050.5</v>
      </c>
      <c r="N29" s="5">
        <f t="shared" si="8"/>
        <v>5762.1</v>
      </c>
    </row>
    <row r="30" spans="1:14" ht="15.75" customHeight="1" x14ac:dyDescent="0.25">
      <c r="A30" s="9"/>
      <c r="B30" s="37" t="s">
        <v>20</v>
      </c>
      <c r="C30" s="38"/>
      <c r="D30" s="38"/>
      <c r="E30" s="38"/>
      <c r="F30" s="38"/>
      <c r="G30" s="39"/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f t="shared" ref="N30" si="9">SUM(H30:M30)</f>
        <v>0</v>
      </c>
    </row>
    <row r="31" spans="1:14" ht="15.75" customHeight="1" x14ac:dyDescent="0.25">
      <c r="A31" s="9"/>
      <c r="B31" s="37" t="s">
        <v>18</v>
      </c>
      <c r="C31" s="38"/>
      <c r="D31" s="38"/>
      <c r="E31" s="38"/>
      <c r="F31" s="38"/>
      <c r="G31" s="39"/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f t="shared" ref="N31:N33" si="10">SUM(H31:M31)</f>
        <v>0</v>
      </c>
    </row>
    <row r="32" spans="1:14" ht="15.75" customHeight="1" x14ac:dyDescent="0.25">
      <c r="A32" s="9"/>
      <c r="B32" s="37" t="s">
        <v>19</v>
      </c>
      <c r="C32" s="38"/>
      <c r="D32" s="38"/>
      <c r="E32" s="38"/>
      <c r="F32" s="38"/>
      <c r="G32" s="39"/>
      <c r="H32" s="5">
        <v>898</v>
      </c>
      <c r="I32" s="5">
        <v>898</v>
      </c>
      <c r="J32" s="5">
        <v>934</v>
      </c>
      <c r="K32" s="5">
        <v>971.4</v>
      </c>
      <c r="L32" s="5">
        <v>1010.2</v>
      </c>
      <c r="M32" s="5">
        <v>1050.5</v>
      </c>
      <c r="N32" s="5">
        <f t="shared" si="10"/>
        <v>5762.1</v>
      </c>
    </row>
    <row r="33" spans="1:14" ht="15.75" customHeight="1" x14ac:dyDescent="0.25">
      <c r="A33" s="9"/>
      <c r="B33" s="37" t="s">
        <v>21</v>
      </c>
      <c r="C33" s="38"/>
      <c r="D33" s="38"/>
      <c r="E33" s="38"/>
      <c r="F33" s="38"/>
      <c r="G33" s="39"/>
      <c r="H33" s="5">
        <v>0</v>
      </c>
      <c r="I33" s="5">
        <v>0</v>
      </c>
      <c r="J33" s="5"/>
      <c r="K33" s="5">
        <v>0</v>
      </c>
      <c r="L33" s="5">
        <v>0</v>
      </c>
      <c r="M33" s="5">
        <v>0</v>
      </c>
      <c r="N33" s="5">
        <f t="shared" si="10"/>
        <v>0</v>
      </c>
    </row>
    <row r="34" spans="1:14" ht="30.75" customHeight="1" x14ac:dyDescent="0.25">
      <c r="A34" s="23" t="s">
        <v>50</v>
      </c>
      <c r="B34" s="37" t="s">
        <v>105</v>
      </c>
      <c r="C34" s="38"/>
      <c r="D34" s="38"/>
      <c r="E34" s="38"/>
      <c r="F34" s="38"/>
      <c r="G34" s="39"/>
      <c r="H34" s="5">
        <f>SUM(H35:H38)</f>
        <v>63501.1</v>
      </c>
      <c r="I34" s="5">
        <f t="shared" ref="I34:N34" si="11">SUM(I35:I38)</f>
        <v>63894.6</v>
      </c>
      <c r="J34" s="5">
        <f t="shared" si="11"/>
        <v>66450.399999999994</v>
      </c>
      <c r="K34" s="5">
        <f t="shared" si="11"/>
        <v>69108.399999999994</v>
      </c>
      <c r="L34" s="5">
        <f t="shared" si="11"/>
        <v>71872.7</v>
      </c>
      <c r="M34" s="5">
        <f t="shared" si="11"/>
        <v>74747.600000000006</v>
      </c>
      <c r="N34" s="5">
        <f t="shared" si="11"/>
        <v>409574.80000000005</v>
      </c>
    </row>
    <row r="35" spans="1:14" ht="15.75" customHeight="1" x14ac:dyDescent="0.25">
      <c r="A35" s="9"/>
      <c r="B35" s="37" t="s">
        <v>20</v>
      </c>
      <c r="C35" s="38"/>
      <c r="D35" s="38"/>
      <c r="E35" s="38"/>
      <c r="F35" s="38"/>
      <c r="G35" s="39"/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f>SUM(H35:M35)</f>
        <v>0</v>
      </c>
    </row>
    <row r="36" spans="1:14" ht="15.75" customHeight="1" x14ac:dyDescent="0.25">
      <c r="A36" s="9"/>
      <c r="B36" s="37" t="s">
        <v>18</v>
      </c>
      <c r="C36" s="38"/>
      <c r="D36" s="38"/>
      <c r="E36" s="38"/>
      <c r="F36" s="38"/>
      <c r="G36" s="39"/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f t="shared" ref="N36:N38" si="12">SUM(H36:M36)</f>
        <v>0</v>
      </c>
    </row>
    <row r="37" spans="1:14" ht="15.75" customHeight="1" x14ac:dyDescent="0.25">
      <c r="A37" s="9"/>
      <c r="B37" s="37" t="s">
        <v>19</v>
      </c>
      <c r="C37" s="38"/>
      <c r="D37" s="38"/>
      <c r="E37" s="38"/>
      <c r="F37" s="38"/>
      <c r="G37" s="39"/>
      <c r="H37" s="5">
        <v>63501.1</v>
      </c>
      <c r="I37" s="5">
        <v>63894.6</v>
      </c>
      <c r="J37" s="5">
        <v>66450.399999999994</v>
      </c>
      <c r="K37" s="5">
        <v>69108.399999999994</v>
      </c>
      <c r="L37" s="5">
        <v>71872.7</v>
      </c>
      <c r="M37" s="5">
        <v>74747.600000000006</v>
      </c>
      <c r="N37" s="5">
        <f t="shared" si="12"/>
        <v>409574.80000000005</v>
      </c>
    </row>
    <row r="38" spans="1:14" ht="15.75" customHeight="1" x14ac:dyDescent="0.25">
      <c r="A38" s="9"/>
      <c r="B38" s="37" t="s">
        <v>21</v>
      </c>
      <c r="C38" s="38"/>
      <c r="D38" s="38"/>
      <c r="E38" s="38"/>
      <c r="F38" s="38"/>
      <c r="G38" s="39"/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f t="shared" si="12"/>
        <v>0</v>
      </c>
    </row>
    <row r="39" spans="1:14" ht="15.75" customHeight="1" x14ac:dyDescent="0.25">
      <c r="A39" s="9" t="s">
        <v>54</v>
      </c>
      <c r="B39" s="28" t="s">
        <v>38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30"/>
    </row>
    <row r="40" spans="1:14" ht="33.6" customHeight="1" x14ac:dyDescent="0.25">
      <c r="A40" s="9" t="s">
        <v>51</v>
      </c>
      <c r="B40" s="37" t="s">
        <v>106</v>
      </c>
      <c r="C40" s="38"/>
      <c r="D40" s="38"/>
      <c r="E40" s="38"/>
      <c r="F40" s="38"/>
      <c r="G40" s="39"/>
      <c r="H40" s="5">
        <f>H41+H42+H43+H44</f>
        <v>5427.5</v>
      </c>
      <c r="I40" s="5">
        <f t="shared" ref="I40:N40" si="13">I41+I42+I43+I44</f>
        <v>8136.6</v>
      </c>
      <c r="J40" s="5">
        <f t="shared" si="13"/>
        <v>5862</v>
      </c>
      <c r="K40" s="5">
        <f t="shared" si="13"/>
        <v>6096.5</v>
      </c>
      <c r="L40" s="5">
        <f t="shared" si="13"/>
        <v>6340.4</v>
      </c>
      <c r="M40" s="5">
        <f t="shared" si="13"/>
        <v>6594</v>
      </c>
      <c r="N40" s="5">
        <f t="shared" si="13"/>
        <v>38457</v>
      </c>
    </row>
    <row r="41" spans="1:14" ht="15.75" customHeight="1" x14ac:dyDescent="0.25">
      <c r="A41" s="9"/>
      <c r="B41" s="37" t="s">
        <v>20</v>
      </c>
      <c r="C41" s="38"/>
      <c r="D41" s="38"/>
      <c r="E41" s="38"/>
      <c r="F41" s="38"/>
      <c r="G41" s="39"/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</row>
    <row r="42" spans="1:14" ht="15.75" customHeight="1" x14ac:dyDescent="0.25">
      <c r="A42" s="9"/>
      <c r="B42" s="37" t="s">
        <v>18</v>
      </c>
      <c r="C42" s="38"/>
      <c r="D42" s="38"/>
      <c r="E42" s="38"/>
      <c r="F42" s="38"/>
      <c r="G42" s="39"/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</row>
    <row r="43" spans="1:14" ht="15.75" customHeight="1" x14ac:dyDescent="0.25">
      <c r="A43" s="9"/>
      <c r="B43" s="37" t="s">
        <v>19</v>
      </c>
      <c r="C43" s="38"/>
      <c r="D43" s="38"/>
      <c r="E43" s="38"/>
      <c r="F43" s="38"/>
      <c r="G43" s="39"/>
      <c r="H43" s="5">
        <v>5427.5</v>
      </c>
      <c r="I43" s="5">
        <v>8136.6</v>
      </c>
      <c r="J43" s="5">
        <v>5862</v>
      </c>
      <c r="K43" s="5">
        <v>6096.5</v>
      </c>
      <c r="L43" s="5">
        <v>6340.4</v>
      </c>
      <c r="M43" s="5">
        <v>6594</v>
      </c>
      <c r="N43" s="5">
        <f>SUM(H43:M43)</f>
        <v>38457</v>
      </c>
    </row>
    <row r="44" spans="1:14" ht="15.75" customHeight="1" x14ac:dyDescent="0.25">
      <c r="A44" s="9"/>
      <c r="B44" s="37" t="s">
        <v>21</v>
      </c>
      <c r="C44" s="38"/>
      <c r="D44" s="38"/>
      <c r="E44" s="38"/>
      <c r="F44" s="38"/>
      <c r="G44" s="39"/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</row>
    <row r="45" spans="1:14" ht="33" customHeight="1" x14ac:dyDescent="0.25">
      <c r="A45" s="9" t="s">
        <v>52</v>
      </c>
      <c r="B45" s="37" t="s">
        <v>107</v>
      </c>
      <c r="C45" s="38"/>
      <c r="D45" s="38"/>
      <c r="E45" s="38"/>
      <c r="F45" s="38"/>
      <c r="G45" s="39"/>
      <c r="H45" s="5">
        <f>H46+H47+H48+H49</f>
        <v>69396</v>
      </c>
      <c r="I45" s="5">
        <f t="shared" ref="I45:N45" si="14">I46+I47+I48+I49</f>
        <v>69779.199999999997</v>
      </c>
      <c r="J45" s="5">
        <f t="shared" si="14"/>
        <v>72570.399999999994</v>
      </c>
      <c r="K45" s="5">
        <f t="shared" si="14"/>
        <v>75473.2</v>
      </c>
      <c r="L45" s="5">
        <f t="shared" si="14"/>
        <v>78492.100000000006</v>
      </c>
      <c r="M45" s="5">
        <f t="shared" si="14"/>
        <v>81631.8</v>
      </c>
      <c r="N45" s="5">
        <f t="shared" si="14"/>
        <v>447342.7</v>
      </c>
    </row>
    <row r="46" spans="1:14" ht="15.75" customHeight="1" x14ac:dyDescent="0.25">
      <c r="A46" s="9"/>
      <c r="B46" s="37" t="s">
        <v>20</v>
      </c>
      <c r="C46" s="38"/>
      <c r="D46" s="38"/>
      <c r="E46" s="38"/>
      <c r="F46" s="38"/>
      <c r="G46" s="39"/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</row>
    <row r="47" spans="1:14" ht="15.75" customHeight="1" x14ac:dyDescent="0.25">
      <c r="A47" s="9"/>
      <c r="B47" s="37" t="s">
        <v>18</v>
      </c>
      <c r="C47" s="38"/>
      <c r="D47" s="38"/>
      <c r="E47" s="38"/>
      <c r="F47" s="38"/>
      <c r="G47" s="39"/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</row>
    <row r="48" spans="1:14" ht="15.75" customHeight="1" x14ac:dyDescent="0.25">
      <c r="A48" s="9"/>
      <c r="B48" s="37" t="s">
        <v>19</v>
      </c>
      <c r="C48" s="38"/>
      <c r="D48" s="38"/>
      <c r="E48" s="38"/>
      <c r="F48" s="38"/>
      <c r="G48" s="39"/>
      <c r="H48" s="5">
        <v>69396</v>
      </c>
      <c r="I48" s="5">
        <v>69779.199999999997</v>
      </c>
      <c r="J48" s="5">
        <v>72570.399999999994</v>
      </c>
      <c r="K48" s="5">
        <v>75473.2</v>
      </c>
      <c r="L48" s="5">
        <v>78492.100000000006</v>
      </c>
      <c r="M48" s="5">
        <v>81631.8</v>
      </c>
      <c r="N48" s="5">
        <f>SUM(H48:M48)</f>
        <v>447342.7</v>
      </c>
    </row>
    <row r="49" spans="1:22" ht="15.75" customHeight="1" x14ac:dyDescent="0.25">
      <c r="A49" s="9"/>
      <c r="B49" s="37" t="s">
        <v>21</v>
      </c>
      <c r="C49" s="38"/>
      <c r="D49" s="38"/>
      <c r="E49" s="38"/>
      <c r="F49" s="38"/>
      <c r="G49" s="39"/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</row>
    <row r="50" spans="1:22" ht="15.75" customHeight="1" x14ac:dyDescent="0.25">
      <c r="A50" s="9" t="s">
        <v>55</v>
      </c>
      <c r="B50" s="28" t="s">
        <v>63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30"/>
    </row>
    <row r="51" spans="1:22" s="3" customFormat="1" ht="51" customHeight="1" x14ac:dyDescent="0.25">
      <c r="A51" s="9" t="s">
        <v>48</v>
      </c>
      <c r="B51" s="37" t="s">
        <v>109</v>
      </c>
      <c r="C51" s="38"/>
      <c r="D51" s="38"/>
      <c r="E51" s="38"/>
      <c r="F51" s="38"/>
      <c r="G51" s="39"/>
      <c r="H51" s="5">
        <f>H52+H53+H54+H55</f>
        <v>196.9</v>
      </c>
      <c r="I51" s="5">
        <f t="shared" ref="I51:N51" si="15">I52+I53+I54+I55</f>
        <v>196.9</v>
      </c>
      <c r="J51" s="5">
        <f t="shared" si="15"/>
        <v>204.7</v>
      </c>
      <c r="K51" s="5">
        <f t="shared" si="15"/>
        <v>212.9</v>
      </c>
      <c r="L51" s="5">
        <f t="shared" si="15"/>
        <v>221.4</v>
      </c>
      <c r="M51" s="5">
        <f t="shared" si="15"/>
        <v>230.3</v>
      </c>
      <c r="N51" s="5">
        <f t="shared" si="15"/>
        <v>1263.0999999999999</v>
      </c>
    </row>
    <row r="52" spans="1:22" ht="15.75" customHeight="1" x14ac:dyDescent="0.25">
      <c r="A52" s="9"/>
      <c r="B52" s="37" t="s">
        <v>20</v>
      </c>
      <c r="C52" s="38"/>
      <c r="D52" s="38"/>
      <c r="E52" s="38"/>
      <c r="F52" s="38"/>
      <c r="G52" s="39"/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f>SUM(H52:M52)</f>
        <v>0</v>
      </c>
    </row>
    <row r="53" spans="1:22" ht="15.75" customHeight="1" x14ac:dyDescent="0.25">
      <c r="A53" s="9"/>
      <c r="B53" s="37" t="s">
        <v>18</v>
      </c>
      <c r="C53" s="38"/>
      <c r="D53" s="38"/>
      <c r="E53" s="38"/>
      <c r="F53" s="38"/>
      <c r="G53" s="39"/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f t="shared" ref="N53:N55" si="16">SUM(H53:M53)</f>
        <v>0</v>
      </c>
    </row>
    <row r="54" spans="1:22" ht="15.75" customHeight="1" x14ac:dyDescent="0.25">
      <c r="A54" s="9"/>
      <c r="B54" s="37" t="s">
        <v>19</v>
      </c>
      <c r="C54" s="38"/>
      <c r="D54" s="38"/>
      <c r="E54" s="38"/>
      <c r="F54" s="38"/>
      <c r="G54" s="39"/>
      <c r="H54" s="5">
        <v>196.9</v>
      </c>
      <c r="I54" s="5">
        <v>196.9</v>
      </c>
      <c r="J54" s="5">
        <v>204.7</v>
      </c>
      <c r="K54" s="5">
        <v>212.9</v>
      </c>
      <c r="L54" s="5">
        <v>221.4</v>
      </c>
      <c r="M54" s="5">
        <v>230.3</v>
      </c>
      <c r="N54" s="5">
        <f t="shared" si="16"/>
        <v>1263.0999999999999</v>
      </c>
    </row>
    <row r="55" spans="1:22" ht="15.75" customHeight="1" x14ac:dyDescent="0.25">
      <c r="A55" s="9"/>
      <c r="B55" s="37" t="s">
        <v>21</v>
      </c>
      <c r="C55" s="38"/>
      <c r="D55" s="38"/>
      <c r="E55" s="38"/>
      <c r="F55" s="38"/>
      <c r="G55" s="39"/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f t="shared" si="16"/>
        <v>0</v>
      </c>
    </row>
    <row r="56" spans="1:22" ht="15.75" customHeight="1" x14ac:dyDescent="0.25">
      <c r="A56" s="9" t="s">
        <v>56</v>
      </c>
      <c r="B56" s="28" t="s">
        <v>40</v>
      </c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30"/>
    </row>
    <row r="57" spans="1:22" ht="33.6" customHeight="1" x14ac:dyDescent="0.25">
      <c r="A57" s="9" t="s">
        <v>45</v>
      </c>
      <c r="B57" s="37" t="s">
        <v>93</v>
      </c>
      <c r="C57" s="38"/>
      <c r="D57" s="38"/>
      <c r="E57" s="38"/>
      <c r="F57" s="38"/>
      <c r="G57" s="39"/>
      <c r="H57" s="5">
        <f>H58+H59+H60+H61</f>
        <v>27762.1</v>
      </c>
      <c r="I57" s="5">
        <f>I58+I59+I60+I61</f>
        <v>11950.9</v>
      </c>
      <c r="J57" s="5">
        <f>SUM(J58:J61)</f>
        <v>0</v>
      </c>
      <c r="K57" s="5">
        <f t="shared" ref="K57:M57" si="17">SUM(K58:K61)</f>
        <v>0</v>
      </c>
      <c r="L57" s="5">
        <f t="shared" si="17"/>
        <v>0</v>
      </c>
      <c r="M57" s="5">
        <f t="shared" si="17"/>
        <v>0</v>
      </c>
      <c r="N57" s="5">
        <f>H57+I57+J57+K57+L57+M57</f>
        <v>39713</v>
      </c>
    </row>
    <row r="58" spans="1:22" ht="15.75" customHeight="1" x14ac:dyDescent="0.25">
      <c r="A58" s="9"/>
      <c r="B58" s="37" t="s">
        <v>20</v>
      </c>
      <c r="C58" s="38"/>
      <c r="D58" s="38"/>
      <c r="E58" s="38"/>
      <c r="F58" s="38"/>
      <c r="G58" s="39"/>
      <c r="H58" s="5">
        <v>15761.9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f>SUM(H58:M58)</f>
        <v>15761.9</v>
      </c>
    </row>
    <row r="59" spans="1:22" ht="15.75" customHeight="1" x14ac:dyDescent="0.25">
      <c r="A59" s="9"/>
      <c r="B59" s="37" t="s">
        <v>18</v>
      </c>
      <c r="C59" s="38"/>
      <c r="D59" s="38"/>
      <c r="E59" s="38"/>
      <c r="F59" s="38"/>
      <c r="G59" s="39"/>
      <c r="H59" s="5">
        <v>11890.6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f t="shared" ref="N59:N61" si="18">SUM(H59:M59)</f>
        <v>11890.6</v>
      </c>
    </row>
    <row r="60" spans="1:22" ht="15.75" customHeight="1" x14ac:dyDescent="0.25">
      <c r="A60" s="9"/>
      <c r="B60" s="37" t="s">
        <v>19</v>
      </c>
      <c r="C60" s="38"/>
      <c r="D60" s="38"/>
      <c r="E60" s="38"/>
      <c r="F60" s="38"/>
      <c r="G60" s="39"/>
      <c r="H60" s="5">
        <v>109.6</v>
      </c>
      <c r="I60" s="5">
        <v>11950.9</v>
      </c>
      <c r="J60" s="5">
        <v>0</v>
      </c>
      <c r="K60" s="5">
        <v>0</v>
      </c>
      <c r="L60" s="5">
        <v>0</v>
      </c>
      <c r="M60" s="5">
        <v>0</v>
      </c>
      <c r="N60" s="5">
        <f t="shared" si="18"/>
        <v>12060.5</v>
      </c>
    </row>
    <row r="61" spans="1:22" ht="15.75" customHeight="1" x14ac:dyDescent="0.25">
      <c r="A61" s="9"/>
      <c r="B61" s="37" t="s">
        <v>21</v>
      </c>
      <c r="C61" s="38"/>
      <c r="D61" s="38"/>
      <c r="E61" s="38"/>
      <c r="F61" s="38"/>
      <c r="G61" s="39"/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f t="shared" si="18"/>
        <v>0</v>
      </c>
      <c r="O61" s="7"/>
      <c r="P61" s="7"/>
      <c r="Q61" s="7"/>
      <c r="R61" s="7"/>
      <c r="S61" s="7"/>
      <c r="T61" s="7"/>
      <c r="U61" s="7"/>
      <c r="V61" s="7"/>
    </row>
    <row r="62" spans="1:22" ht="35.25" customHeight="1" x14ac:dyDescent="0.25">
      <c r="A62" s="9" t="s">
        <v>46</v>
      </c>
      <c r="B62" s="37" t="s">
        <v>94</v>
      </c>
      <c r="C62" s="38"/>
      <c r="D62" s="38"/>
      <c r="E62" s="38"/>
      <c r="F62" s="38"/>
      <c r="G62" s="39"/>
      <c r="H62" s="5">
        <f>SUM(H63:H66)</f>
        <v>620</v>
      </c>
      <c r="I62" s="5">
        <f t="shared" ref="I62:J62" si="19">SUM(I63:I66)</f>
        <v>620</v>
      </c>
      <c r="J62" s="5">
        <f t="shared" si="19"/>
        <v>620</v>
      </c>
      <c r="K62" s="5">
        <f>SUM(K63:K66)</f>
        <v>620</v>
      </c>
      <c r="L62" s="5">
        <f t="shared" ref="L62:M62" si="20">SUM(L63:L66)</f>
        <v>620</v>
      </c>
      <c r="M62" s="5">
        <f t="shared" si="20"/>
        <v>620</v>
      </c>
      <c r="N62" s="5">
        <f>SUM(N63:N66)</f>
        <v>3720</v>
      </c>
    </row>
    <row r="63" spans="1:22" ht="15.75" customHeight="1" x14ac:dyDescent="0.25">
      <c r="A63" s="9"/>
      <c r="B63" s="37" t="s">
        <v>20</v>
      </c>
      <c r="C63" s="38"/>
      <c r="D63" s="38"/>
      <c r="E63" s="38"/>
      <c r="F63" s="38"/>
      <c r="G63" s="39"/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f>SUM(H63:M63)</f>
        <v>0</v>
      </c>
    </row>
    <row r="64" spans="1:22" ht="15.75" customHeight="1" x14ac:dyDescent="0.25">
      <c r="A64" s="9"/>
      <c r="B64" s="37" t="s">
        <v>18</v>
      </c>
      <c r="C64" s="38"/>
      <c r="D64" s="38"/>
      <c r="E64" s="38"/>
      <c r="F64" s="38"/>
      <c r="G64" s="39"/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f t="shared" ref="N64:N66" si="21">SUM(H64:M64)</f>
        <v>0</v>
      </c>
    </row>
    <row r="65" spans="1:14" ht="15.75" customHeight="1" x14ac:dyDescent="0.25">
      <c r="A65" s="9"/>
      <c r="B65" s="37" t="s">
        <v>19</v>
      </c>
      <c r="C65" s="38"/>
      <c r="D65" s="38"/>
      <c r="E65" s="38"/>
      <c r="F65" s="38"/>
      <c r="G65" s="39"/>
      <c r="H65" s="5">
        <v>620</v>
      </c>
      <c r="I65" s="5">
        <v>620</v>
      </c>
      <c r="J65" s="5">
        <v>620</v>
      </c>
      <c r="K65" s="5">
        <v>620</v>
      </c>
      <c r="L65" s="5">
        <v>620</v>
      </c>
      <c r="M65" s="5">
        <v>620</v>
      </c>
      <c r="N65" s="5">
        <f t="shared" si="21"/>
        <v>3720</v>
      </c>
    </row>
    <row r="66" spans="1:14" ht="15.75" customHeight="1" x14ac:dyDescent="0.25">
      <c r="A66" s="9"/>
      <c r="B66" s="37" t="s">
        <v>21</v>
      </c>
      <c r="C66" s="38"/>
      <c r="D66" s="38"/>
      <c r="E66" s="38"/>
      <c r="F66" s="38"/>
      <c r="G66" s="39"/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f t="shared" si="21"/>
        <v>0</v>
      </c>
    </row>
    <row r="67" spans="1:14" ht="66" customHeight="1" x14ac:dyDescent="0.25">
      <c r="A67" s="25" t="s">
        <v>47</v>
      </c>
      <c r="B67" s="37" t="s">
        <v>111</v>
      </c>
      <c r="C67" s="38"/>
      <c r="D67" s="38"/>
      <c r="E67" s="38"/>
      <c r="F67" s="38"/>
      <c r="G67" s="39"/>
      <c r="H67" s="5">
        <f>SUM(H68:H71)</f>
        <v>2699</v>
      </c>
      <c r="I67" s="5">
        <f t="shared" ref="I67:L67" si="22">SUM(I68:I71)</f>
        <v>3921.4</v>
      </c>
      <c r="J67" s="5">
        <f t="shared" si="22"/>
        <v>4128.1000000000004</v>
      </c>
      <c r="K67" s="5">
        <f t="shared" si="22"/>
        <v>4293.3</v>
      </c>
      <c r="L67" s="5">
        <f t="shared" si="22"/>
        <v>4465</v>
      </c>
      <c r="M67" s="5">
        <f>M68+M69+M70+M71</f>
        <v>4643.6000000000004</v>
      </c>
      <c r="N67" s="5">
        <f>SUM(N68:N71)</f>
        <v>24150.400000000001</v>
      </c>
    </row>
    <row r="68" spans="1:14" ht="15.75" customHeight="1" x14ac:dyDescent="0.25">
      <c r="A68" s="9"/>
      <c r="B68" s="37" t="s">
        <v>20</v>
      </c>
      <c r="C68" s="38"/>
      <c r="D68" s="38"/>
      <c r="E68" s="38"/>
      <c r="F68" s="38"/>
      <c r="G68" s="39"/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f>SUM(H68:M68)</f>
        <v>0</v>
      </c>
    </row>
    <row r="69" spans="1:14" ht="15.75" customHeight="1" x14ac:dyDescent="0.25">
      <c r="A69" s="9"/>
      <c r="B69" s="37" t="s">
        <v>18</v>
      </c>
      <c r="C69" s="38"/>
      <c r="D69" s="38"/>
      <c r="E69" s="38"/>
      <c r="F69" s="38"/>
      <c r="G69" s="39"/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f>SUM(H69:M69)</f>
        <v>0</v>
      </c>
    </row>
    <row r="70" spans="1:14" ht="15.75" customHeight="1" x14ac:dyDescent="0.25">
      <c r="A70" s="26"/>
      <c r="B70" s="37" t="s">
        <v>19</v>
      </c>
      <c r="C70" s="38"/>
      <c r="D70" s="38"/>
      <c r="E70" s="38"/>
      <c r="F70" s="38"/>
      <c r="G70" s="39"/>
      <c r="H70" s="5">
        <v>2699</v>
      </c>
      <c r="I70" s="5">
        <v>3921.4</v>
      </c>
      <c r="J70" s="5">
        <v>4128.1000000000004</v>
      </c>
      <c r="K70" s="5">
        <v>4293.3</v>
      </c>
      <c r="L70" s="5">
        <v>4465</v>
      </c>
      <c r="M70" s="5">
        <v>4643.6000000000004</v>
      </c>
      <c r="N70" s="5">
        <f t="shared" ref="N70:N71" si="23">SUM(H70:M70)</f>
        <v>24150.400000000001</v>
      </c>
    </row>
    <row r="71" spans="1:14" ht="15.75" customHeight="1" x14ac:dyDescent="0.25">
      <c r="A71" s="9"/>
      <c r="B71" s="37" t="s">
        <v>21</v>
      </c>
      <c r="C71" s="38"/>
      <c r="D71" s="38"/>
      <c r="E71" s="38"/>
      <c r="F71" s="38"/>
      <c r="G71" s="39"/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f t="shared" si="23"/>
        <v>0</v>
      </c>
    </row>
    <row r="72" spans="1:14" ht="15.75" customHeight="1" x14ac:dyDescent="0.25">
      <c r="A72" s="9" t="s">
        <v>57</v>
      </c>
      <c r="B72" s="28" t="s">
        <v>64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30"/>
    </row>
    <row r="73" spans="1:14" ht="51.75" customHeight="1" x14ac:dyDescent="0.25">
      <c r="A73" s="9" t="s">
        <v>43</v>
      </c>
      <c r="B73" s="37" t="s">
        <v>113</v>
      </c>
      <c r="C73" s="38"/>
      <c r="D73" s="38"/>
      <c r="E73" s="38"/>
      <c r="F73" s="38"/>
      <c r="G73" s="39"/>
      <c r="H73" s="5">
        <f>SUM(H74:H77)</f>
        <v>288.2</v>
      </c>
      <c r="I73" s="5">
        <f t="shared" ref="I73:J73" si="24">SUM(I74:I77)</f>
        <v>272.39999999999998</v>
      </c>
      <c r="J73" s="5">
        <f t="shared" si="24"/>
        <v>283.3</v>
      </c>
      <c r="K73" s="5">
        <f>SUM(K74:K77)</f>
        <v>294.7</v>
      </c>
      <c r="L73" s="5">
        <f t="shared" ref="L73:M73" si="25">SUM(L74:L77)</f>
        <v>305.7</v>
      </c>
      <c r="M73" s="5">
        <f t="shared" si="25"/>
        <v>317.89999999999998</v>
      </c>
      <c r="N73" s="5">
        <f>SUM(N74:N77)</f>
        <v>1762.1999999999998</v>
      </c>
    </row>
    <row r="74" spans="1:14" ht="15.75" customHeight="1" x14ac:dyDescent="0.25">
      <c r="A74" s="9"/>
      <c r="B74" s="37" t="s">
        <v>20</v>
      </c>
      <c r="C74" s="38"/>
      <c r="D74" s="38"/>
      <c r="E74" s="38"/>
      <c r="F74" s="38"/>
      <c r="G74" s="39"/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f>SUM(H74:M74)</f>
        <v>0</v>
      </c>
    </row>
    <row r="75" spans="1:14" ht="15.75" customHeight="1" x14ac:dyDescent="0.25">
      <c r="A75" s="9"/>
      <c r="B75" s="37" t="s">
        <v>18</v>
      </c>
      <c r="C75" s="38"/>
      <c r="D75" s="38"/>
      <c r="E75" s="38"/>
      <c r="F75" s="38"/>
      <c r="G75" s="39"/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f t="shared" ref="N75:N78" si="26">SUM(H75:M75)</f>
        <v>0</v>
      </c>
    </row>
    <row r="76" spans="1:14" ht="15.75" customHeight="1" x14ac:dyDescent="0.25">
      <c r="A76" s="9"/>
      <c r="B76" s="37" t="s">
        <v>19</v>
      </c>
      <c r="C76" s="38"/>
      <c r="D76" s="38"/>
      <c r="E76" s="38"/>
      <c r="F76" s="38"/>
      <c r="G76" s="39"/>
      <c r="H76" s="5">
        <v>288.2</v>
      </c>
      <c r="I76" s="5">
        <v>272.39999999999998</v>
      </c>
      <c r="J76" s="5">
        <v>283.3</v>
      </c>
      <c r="K76" s="5">
        <v>294.7</v>
      </c>
      <c r="L76" s="5">
        <v>305.7</v>
      </c>
      <c r="M76" s="5">
        <v>317.89999999999998</v>
      </c>
      <c r="N76" s="5">
        <f>SUM(H76:M76)</f>
        <v>1762.1999999999998</v>
      </c>
    </row>
    <row r="77" spans="1:14" ht="15.75" customHeight="1" x14ac:dyDescent="0.25">
      <c r="A77" s="9"/>
      <c r="B77" s="37" t="s">
        <v>21</v>
      </c>
      <c r="C77" s="38"/>
      <c r="D77" s="38"/>
      <c r="E77" s="38"/>
      <c r="F77" s="38"/>
      <c r="G77" s="39"/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f t="shared" si="26"/>
        <v>0</v>
      </c>
    </row>
    <row r="78" spans="1:14" ht="49.5" customHeight="1" x14ac:dyDescent="0.25">
      <c r="A78" s="23" t="s">
        <v>44</v>
      </c>
      <c r="B78" s="52" t="s">
        <v>95</v>
      </c>
      <c r="C78" s="52"/>
      <c r="D78" s="52"/>
      <c r="E78" s="52"/>
      <c r="F78" s="52"/>
      <c r="G78" s="52"/>
      <c r="H78" s="5">
        <f t="shared" ref="H78:M78" si="27">SUM(H79:H82)</f>
        <v>2592.1999999999998</v>
      </c>
      <c r="I78" s="5">
        <f t="shared" si="27"/>
        <v>2687.2</v>
      </c>
      <c r="J78" s="5">
        <f t="shared" si="27"/>
        <v>2567.8000000000002</v>
      </c>
      <c r="K78" s="5">
        <f t="shared" si="27"/>
        <v>2670.5</v>
      </c>
      <c r="L78" s="5">
        <f t="shared" si="27"/>
        <v>2777.3</v>
      </c>
      <c r="M78" s="5">
        <f t="shared" si="27"/>
        <v>2888.4</v>
      </c>
      <c r="N78" s="5">
        <f t="shared" si="26"/>
        <v>16183.4</v>
      </c>
    </row>
    <row r="79" spans="1:14" ht="15.75" customHeight="1" x14ac:dyDescent="0.25">
      <c r="A79" s="21"/>
      <c r="B79" s="52" t="s">
        <v>20</v>
      </c>
      <c r="C79" s="52"/>
      <c r="D79" s="52"/>
      <c r="E79" s="52"/>
      <c r="F79" s="52"/>
      <c r="G79" s="52"/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f t="shared" ref="N79:N83" si="28">SUM(H79:M79)</f>
        <v>0</v>
      </c>
    </row>
    <row r="80" spans="1:14" ht="15.75" customHeight="1" x14ac:dyDescent="0.25">
      <c r="A80" s="21"/>
      <c r="B80" s="52" t="s">
        <v>18</v>
      </c>
      <c r="C80" s="52"/>
      <c r="D80" s="52"/>
      <c r="E80" s="52"/>
      <c r="F80" s="52"/>
      <c r="G80" s="52"/>
      <c r="H80" s="5">
        <v>218.2</v>
      </c>
      <c r="I80" s="5">
        <v>218.2</v>
      </c>
      <c r="J80" s="5">
        <v>0</v>
      </c>
      <c r="K80" s="5">
        <v>0</v>
      </c>
      <c r="L80" s="5">
        <v>0</v>
      </c>
      <c r="M80" s="5">
        <v>0</v>
      </c>
      <c r="N80" s="5">
        <f t="shared" si="28"/>
        <v>436.4</v>
      </c>
    </row>
    <row r="81" spans="1:14" ht="15.75" customHeight="1" x14ac:dyDescent="0.25">
      <c r="A81" s="21"/>
      <c r="B81" s="52" t="s">
        <v>19</v>
      </c>
      <c r="C81" s="52"/>
      <c r="D81" s="52"/>
      <c r="E81" s="52"/>
      <c r="F81" s="52"/>
      <c r="G81" s="52"/>
      <c r="H81" s="5">
        <v>2374</v>
      </c>
      <c r="I81" s="5">
        <v>2469</v>
      </c>
      <c r="J81" s="5">
        <v>2567.8000000000002</v>
      </c>
      <c r="K81" s="5">
        <v>2670.5</v>
      </c>
      <c r="L81" s="5">
        <v>2777.3</v>
      </c>
      <c r="M81" s="5">
        <v>2888.4</v>
      </c>
      <c r="N81" s="5">
        <f t="shared" si="28"/>
        <v>15746.999999999998</v>
      </c>
    </row>
    <row r="82" spans="1:14" ht="15.75" customHeight="1" x14ac:dyDescent="0.25">
      <c r="A82" s="21"/>
      <c r="B82" s="52" t="s">
        <v>21</v>
      </c>
      <c r="C82" s="52"/>
      <c r="D82" s="52"/>
      <c r="E82" s="52"/>
      <c r="F82" s="52"/>
      <c r="G82" s="52"/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f t="shared" si="28"/>
        <v>0</v>
      </c>
    </row>
    <row r="83" spans="1:14" ht="33.6" customHeight="1" x14ac:dyDescent="0.25">
      <c r="A83" s="27"/>
      <c r="B83" s="51" t="s">
        <v>59</v>
      </c>
      <c r="C83" s="51"/>
      <c r="D83" s="51"/>
      <c r="E83" s="51"/>
      <c r="F83" s="51"/>
      <c r="G83" s="51"/>
      <c r="H83" s="5">
        <f t="shared" ref="H83:M83" si="29">SUM(H84:H87)</f>
        <v>192606.30000000002</v>
      </c>
      <c r="I83" s="5">
        <f t="shared" si="29"/>
        <v>181688.99999999997</v>
      </c>
      <c r="J83" s="5">
        <f t="shared" si="29"/>
        <v>173725.59999999998</v>
      </c>
      <c r="K83" s="5">
        <f t="shared" si="29"/>
        <v>180650</v>
      </c>
      <c r="L83" s="5">
        <f t="shared" si="29"/>
        <v>187847</v>
      </c>
      <c r="M83" s="5">
        <f t="shared" si="29"/>
        <v>195336.2</v>
      </c>
      <c r="N83" s="5">
        <f t="shared" si="28"/>
        <v>1111854.0999999999</v>
      </c>
    </row>
    <row r="84" spans="1:14" ht="15.75" customHeight="1" x14ac:dyDescent="0.25">
      <c r="A84" s="27"/>
      <c r="B84" s="51" t="s">
        <v>20</v>
      </c>
      <c r="C84" s="51"/>
      <c r="D84" s="51"/>
      <c r="E84" s="51"/>
      <c r="F84" s="51"/>
      <c r="G84" s="51"/>
      <c r="H84" s="5">
        <f>SUM(H8,H13,H19,H24,H30+H35+H41+H46+H52+H58+H63+H68+H74+H79)</f>
        <v>15761.9</v>
      </c>
      <c r="I84" s="5">
        <f t="shared" ref="I84:N84" si="30">SUM(I8,I13,I19,I24,I30+I35+I41+I46+I52+I58+I63+I68+I74+I79)</f>
        <v>0</v>
      </c>
      <c r="J84" s="5">
        <f t="shared" si="30"/>
        <v>0</v>
      </c>
      <c r="K84" s="5">
        <f t="shared" si="30"/>
        <v>0</v>
      </c>
      <c r="L84" s="5">
        <f t="shared" si="30"/>
        <v>0</v>
      </c>
      <c r="M84" s="5">
        <f t="shared" si="30"/>
        <v>0</v>
      </c>
      <c r="N84" s="5">
        <f t="shared" si="30"/>
        <v>15761.9</v>
      </c>
    </row>
    <row r="85" spans="1:14" ht="15.75" customHeight="1" x14ac:dyDescent="0.25">
      <c r="A85" s="27"/>
      <c r="B85" s="51" t="s">
        <v>18</v>
      </c>
      <c r="C85" s="51"/>
      <c r="D85" s="51"/>
      <c r="E85" s="51"/>
      <c r="F85" s="51"/>
      <c r="G85" s="51"/>
      <c r="H85" s="5">
        <f t="shared" ref="H85:N87" si="31">SUM(H9,H14,H20,H25,H31+H36+H42+H47+H53+H59+H64+H69+H75+H80)</f>
        <v>12108.800000000001</v>
      </c>
      <c r="I85" s="5">
        <f t="shared" si="31"/>
        <v>218.2</v>
      </c>
      <c r="J85" s="5">
        <f t="shared" si="31"/>
        <v>0</v>
      </c>
      <c r="K85" s="5">
        <f t="shared" si="31"/>
        <v>0</v>
      </c>
      <c r="L85" s="5">
        <f t="shared" si="31"/>
        <v>0</v>
      </c>
      <c r="M85" s="5">
        <f t="shared" si="31"/>
        <v>0</v>
      </c>
      <c r="N85" s="5">
        <f t="shared" si="31"/>
        <v>12327</v>
      </c>
    </row>
    <row r="86" spans="1:14" ht="15.75" customHeight="1" x14ac:dyDescent="0.25">
      <c r="A86" s="27"/>
      <c r="B86" s="51" t="s">
        <v>19</v>
      </c>
      <c r="C86" s="51"/>
      <c r="D86" s="51"/>
      <c r="E86" s="51"/>
      <c r="F86" s="51"/>
      <c r="G86" s="51"/>
      <c r="H86" s="5">
        <f>SUM(H10,H15,H21,H26,H32+H37+H43+H48+H54+H60+H65+H70+H76+H81)</f>
        <v>164735.6</v>
      </c>
      <c r="I86" s="5">
        <f t="shared" si="31"/>
        <v>181470.79999999996</v>
      </c>
      <c r="J86" s="5">
        <f t="shared" si="31"/>
        <v>173725.59999999998</v>
      </c>
      <c r="K86" s="5">
        <f t="shared" si="31"/>
        <v>180650</v>
      </c>
      <c r="L86" s="5">
        <f t="shared" si="31"/>
        <v>187847</v>
      </c>
      <c r="M86" s="5">
        <f t="shared" si="31"/>
        <v>195336.2</v>
      </c>
      <c r="N86" s="5">
        <f>SUM(N10,N15,N21,N26,N32+N37+N43+N48+N54+N60+N65+N70+N76+N81)</f>
        <v>1083765.2</v>
      </c>
    </row>
    <row r="87" spans="1:14" ht="15.75" customHeight="1" x14ac:dyDescent="0.25">
      <c r="A87" s="27"/>
      <c r="B87" s="51" t="s">
        <v>21</v>
      </c>
      <c r="C87" s="51"/>
      <c r="D87" s="51"/>
      <c r="E87" s="51"/>
      <c r="F87" s="51"/>
      <c r="G87" s="51"/>
      <c r="H87" s="5">
        <f t="shared" si="31"/>
        <v>0</v>
      </c>
      <c r="I87" s="5">
        <f t="shared" si="31"/>
        <v>0</v>
      </c>
      <c r="J87" s="5">
        <f t="shared" si="31"/>
        <v>0</v>
      </c>
      <c r="K87" s="5">
        <f t="shared" si="31"/>
        <v>0</v>
      </c>
      <c r="L87" s="5">
        <f t="shared" si="31"/>
        <v>0</v>
      </c>
      <c r="M87" s="5">
        <f t="shared" si="31"/>
        <v>0</v>
      </c>
      <c r="N87" s="5">
        <f t="shared" si="31"/>
        <v>0</v>
      </c>
    </row>
    <row r="88" spans="1:14" ht="16.5" x14ac:dyDescent="0.25">
      <c r="A88" s="4"/>
      <c r="B88" s="4"/>
      <c r="C88" s="4"/>
      <c r="D88" s="4"/>
      <c r="E88" s="4"/>
      <c r="F88" s="4"/>
      <c r="G88" s="4"/>
    </row>
    <row r="89" spans="1:14" ht="16.5" x14ac:dyDescent="0.25">
      <c r="A89" s="4"/>
      <c r="B89" s="4"/>
      <c r="C89" s="4"/>
      <c r="D89" s="4"/>
      <c r="E89" s="4"/>
      <c r="F89" s="4"/>
      <c r="G89" s="4"/>
    </row>
  </sheetData>
  <mergeCells count="88">
    <mergeCell ref="B62:G62"/>
    <mergeCell ref="B63:G63"/>
    <mergeCell ref="B44:G44"/>
    <mergeCell ref="B45:G45"/>
    <mergeCell ref="B46:G46"/>
    <mergeCell ref="B49:G49"/>
    <mergeCell ref="B51:G51"/>
    <mergeCell ref="B84:G84"/>
    <mergeCell ref="B85:G85"/>
    <mergeCell ref="B86:G86"/>
    <mergeCell ref="B87:G87"/>
    <mergeCell ref="B81:G81"/>
    <mergeCell ref="B82:G82"/>
    <mergeCell ref="B67:G67"/>
    <mergeCell ref="B68:G68"/>
    <mergeCell ref="B69:G69"/>
    <mergeCell ref="B74:G74"/>
    <mergeCell ref="B83:G83"/>
    <mergeCell ref="B78:G78"/>
    <mergeCell ref="B79:G79"/>
    <mergeCell ref="B80:G80"/>
    <mergeCell ref="B76:G76"/>
    <mergeCell ref="B77:G77"/>
    <mergeCell ref="B73:G73"/>
    <mergeCell ref="B75:G75"/>
    <mergeCell ref="B70:G70"/>
    <mergeCell ref="B71:G71"/>
    <mergeCell ref="B72:N72"/>
    <mergeCell ref="B64:G64"/>
    <mergeCell ref="B66:G66"/>
    <mergeCell ref="B47:G47"/>
    <mergeCell ref="B48:G48"/>
    <mergeCell ref="B52:G52"/>
    <mergeCell ref="B53:G53"/>
    <mergeCell ref="B50:N50"/>
    <mergeCell ref="B65:G65"/>
    <mergeCell ref="B54:G54"/>
    <mergeCell ref="B55:G55"/>
    <mergeCell ref="B57:G57"/>
    <mergeCell ref="B58:G58"/>
    <mergeCell ref="B59:G59"/>
    <mergeCell ref="B56:N56"/>
    <mergeCell ref="B60:G60"/>
    <mergeCell ref="B61:G61"/>
    <mergeCell ref="B42:G42"/>
    <mergeCell ref="B43:G43"/>
    <mergeCell ref="B40:G40"/>
    <mergeCell ref="B41:G41"/>
    <mergeCell ref="B39:N39"/>
    <mergeCell ref="B30:G30"/>
    <mergeCell ref="B31:G31"/>
    <mergeCell ref="B32:G32"/>
    <mergeCell ref="B33:G33"/>
    <mergeCell ref="B28:N28"/>
    <mergeCell ref="B29:G29"/>
    <mergeCell ref="B34:G34"/>
    <mergeCell ref="B35:G35"/>
    <mergeCell ref="B36:G36"/>
    <mergeCell ref="B37:G37"/>
    <mergeCell ref="B38:G38"/>
    <mergeCell ref="B22:G22"/>
    <mergeCell ref="B21:G21"/>
    <mergeCell ref="B20:G20"/>
    <mergeCell ref="B19:G19"/>
    <mergeCell ref="B17:N17"/>
    <mergeCell ref="B18:G18"/>
    <mergeCell ref="B23:G23"/>
    <mergeCell ref="B24:G24"/>
    <mergeCell ref="B25:G25"/>
    <mergeCell ref="B26:G26"/>
    <mergeCell ref="B27:G27"/>
    <mergeCell ref="A1:O1"/>
    <mergeCell ref="H3:M3"/>
    <mergeCell ref="N3:N4"/>
    <mergeCell ref="B3:G4"/>
    <mergeCell ref="A3:A4"/>
    <mergeCell ref="B16:G16"/>
    <mergeCell ref="B5:G5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6:N6"/>
  </mergeCells>
  <pageMargins left="1.1811023622047245" right="0.59055118110236227" top="0.74803149606299213" bottom="0.74803149606299213" header="0.31496062992125984" footer="0.31496062992125984"/>
  <pageSetup paperSize="9" scale="87" orientation="landscape" r:id="rId1"/>
  <rowBreaks count="3" manualBreakCount="3">
    <brk id="33" max="13" man="1"/>
    <brk id="66" max="13" man="1"/>
    <brk id="8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2025-07-06T06:13:27Z</cp:lastPrinted>
  <dcterms:created xsi:type="dcterms:W3CDTF">2024-09-09T23:09:19Z</dcterms:created>
  <dcterms:modified xsi:type="dcterms:W3CDTF">2025-07-06T06:14:09Z</dcterms:modified>
</cp:coreProperties>
</file>