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kurova\Desktop\Новая папка\"/>
    </mc:Choice>
  </mc:AlternateContent>
  <bookViews>
    <workbookView xWindow="-120" yWindow="-120" windowWidth="38640" windowHeight="21240" activeTab="3"/>
  </bookViews>
  <sheets>
    <sheet name="Раздел 1" sheetId="1" r:id="rId1"/>
    <sheet name="Раздел 2" sheetId="2" r:id="rId2"/>
    <sheet name="Раздел 3" sheetId="3" r:id="rId3"/>
    <sheet name="Раздел 4" sheetId="4" r:id="rId4"/>
    <sheet name="Лист1" sheetId="5" state="hidden" r:id="rId5"/>
  </sheets>
  <definedNames>
    <definedName name="_xlnm.Print_Area" localSheetId="2">'Раздел 3'!$A$1:$O$16</definedName>
    <definedName name="_xlnm.Print_Area" localSheetId="3">'Раздел 4'!$A$1:$N$57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6" i="4" l="1"/>
  <c r="M53" i="4" s="1"/>
  <c r="L56" i="4"/>
  <c r="K56" i="4"/>
  <c r="J56" i="4"/>
  <c r="I56" i="4"/>
  <c r="H56" i="4"/>
  <c r="M55" i="4"/>
  <c r="L55" i="4"/>
  <c r="K55" i="4"/>
  <c r="J55" i="4"/>
  <c r="I55" i="4"/>
  <c r="H55" i="4"/>
  <c r="M54" i="4"/>
  <c r="L54" i="4"/>
  <c r="K54" i="4"/>
  <c r="J54" i="4"/>
  <c r="I54" i="4"/>
  <c r="H54" i="4"/>
  <c r="K53" i="4" l="1"/>
  <c r="J53" i="4"/>
  <c r="H53" i="4"/>
  <c r="L53" i="4"/>
  <c r="I53" i="4"/>
  <c r="N48" i="4" l="1"/>
  <c r="N47" i="4"/>
  <c r="N46" i="4"/>
  <c r="N45" i="4"/>
  <c r="N44" i="4"/>
  <c r="M43" i="4"/>
  <c r="L43" i="4"/>
  <c r="K43" i="4"/>
  <c r="J43" i="4"/>
  <c r="I43" i="4"/>
  <c r="H43" i="4"/>
  <c r="N43" i="4" l="1"/>
  <c r="N53" i="4"/>
  <c r="N41" i="4" l="1"/>
  <c r="N40" i="4"/>
  <c r="N39" i="4"/>
  <c r="N38" i="4"/>
  <c r="M37" i="4"/>
  <c r="L37" i="4"/>
  <c r="K37" i="4"/>
  <c r="J37" i="4"/>
  <c r="I37" i="4"/>
  <c r="H37" i="4"/>
  <c r="N37" i="4" l="1"/>
  <c r="H27" i="4"/>
  <c r="I27" i="4"/>
  <c r="J27" i="4"/>
  <c r="K27" i="4"/>
  <c r="L27" i="4"/>
  <c r="M27" i="4"/>
  <c r="H32" i="4"/>
  <c r="I17" i="4"/>
  <c r="M17" i="4"/>
  <c r="M22" i="4"/>
  <c r="L22" i="4"/>
  <c r="K22" i="4"/>
  <c r="M32" i="4"/>
  <c r="L32" i="4"/>
  <c r="K32" i="4"/>
  <c r="J32" i="4"/>
  <c r="J12" i="4"/>
  <c r="I7" i="4" l="1"/>
  <c r="H7" i="4"/>
  <c r="I12" i="4"/>
  <c r="H12" i="4"/>
  <c r="N35" i="4"/>
  <c r="I32" i="4"/>
  <c r="N30" i="4"/>
  <c r="N27" i="4" s="1"/>
  <c r="N56" i="4"/>
  <c r="N32" i="4" l="1"/>
  <c r="N55" i="4"/>
  <c r="N26" i="4"/>
  <c r="N25" i="4"/>
  <c r="N24" i="4"/>
  <c r="N23" i="4"/>
  <c r="J22" i="4"/>
  <c r="I22" i="4"/>
  <c r="H22" i="4"/>
  <c r="N21" i="4"/>
  <c r="N20" i="4"/>
  <c r="N19" i="4"/>
  <c r="N18" i="4"/>
  <c r="L17" i="4"/>
  <c r="K17" i="4"/>
  <c r="J17" i="4"/>
  <c r="H17" i="4"/>
  <c r="N16" i="4"/>
  <c r="N15" i="4"/>
  <c r="N14" i="4"/>
  <c r="N13" i="4"/>
  <c r="M12" i="4"/>
  <c r="L12" i="4"/>
  <c r="K12" i="4"/>
  <c r="N11" i="4"/>
  <c r="N10" i="4"/>
  <c r="N9" i="4"/>
  <c r="N8" i="4"/>
  <c r="M7" i="4"/>
  <c r="L7" i="4"/>
  <c r="K7" i="4"/>
  <c r="J7" i="4"/>
  <c r="N22" i="4" l="1"/>
  <c r="N7" i="4"/>
  <c r="N12" i="4"/>
  <c r="N17" i="4"/>
</calcChain>
</file>

<file path=xl/sharedStrings.xml><?xml version="1.0" encoding="utf-8"?>
<sst xmlns="http://schemas.openxmlformats.org/spreadsheetml/2006/main" count="167" uniqueCount="90">
  <si>
    <t>Ответственный исполнитель (соисполнитель)</t>
  </si>
  <si>
    <t>Участники</t>
  </si>
  <si>
    <t>Задачи комплекса процессных мероприятий</t>
  </si>
  <si>
    <t>Раздел 1. ОБЩИЕ ПОЛОЖЕНИЯ</t>
  </si>
  <si>
    <t>Ответственный за достижение показателя</t>
  </si>
  <si>
    <t>Значения показателей</t>
  </si>
  <si>
    <t>план</t>
  </si>
  <si>
    <t>Единица измерения (по ОКЕИ)</t>
  </si>
  <si>
    <t>Уровень показателя</t>
  </si>
  <si>
    <t>Наименование показателя</t>
  </si>
  <si>
    <t>1.</t>
  </si>
  <si>
    <t>№ п/п</t>
  </si>
  <si>
    <t>Значения мероприятия (результата) по годам</t>
  </si>
  <si>
    <t>Характеристика</t>
  </si>
  <si>
    <t>Наименование мероприятия (результата)</t>
  </si>
  <si>
    <t>Раздел 4. Финансовое обеспечение комплекса процессных мероприятий</t>
  </si>
  <si>
    <t xml:space="preserve">Всего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</si>
  <si>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</si>
  <si>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</si>
  <si>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</si>
  <si>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</si>
  <si>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</si>
  <si>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</si>
  <si>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>1.2.</t>
  </si>
  <si>
    <t>1.3.</t>
  </si>
  <si>
    <t xml:space="preserve">№      п/п </t>
  </si>
  <si>
    <t>%</t>
  </si>
  <si>
    <t>МП</t>
  </si>
  <si>
    <t>1.4.</t>
  </si>
  <si>
    <t>Базовое значение 2024</t>
  </si>
  <si>
    <t>Раздел 3. Перечень процессных мероприятий</t>
  </si>
  <si>
    <t xml:space="preserve">физической культуры, спорта и молодежной политики </t>
  </si>
  <si>
    <t>Доля граждан, систематически занимающихся физической культурой и спортом</t>
  </si>
  <si>
    <t>1.5.</t>
  </si>
  <si>
    <t>1.6.</t>
  </si>
  <si>
    <t>Раздел 2. Показатели комплекса процессных мероприятий</t>
  </si>
  <si>
    <t>1.7.</t>
  </si>
  <si>
    <t>Задача 1. Создание условий для развития физической культуры и спорта</t>
  </si>
  <si>
    <t xml:space="preserve">ПАСПОРТ
комплекс процессных мероприятий «Развитие физической культуры и спорта»
</t>
  </si>
  <si>
    <t>2.</t>
  </si>
  <si>
    <t>2.1.</t>
  </si>
  <si>
    <t>2.2.</t>
  </si>
  <si>
    <t>Тип мероприятия (результат)</t>
  </si>
  <si>
    <t>Базовое значение     2024</t>
  </si>
  <si>
    <t>Задача 1. Создание условий для развития физической культуры и спорта (всего), в том числе:</t>
  </si>
  <si>
    <t>Задача 2. Развитие инфраструктуры и укрепление материально-технического базы объектов спортивного назначения (всего), в том числе:</t>
  </si>
  <si>
    <t>ИТОГО по комплексу процессных мероприятий (всего), в том числе всего:</t>
  </si>
  <si>
    <t>+</t>
  </si>
  <si>
    <t>осуществление текущей деятельности</t>
  </si>
  <si>
    <t>100</t>
  </si>
  <si>
    <t xml:space="preserve">Задача 1. Создание условий для развития физической культуры и спорта;
Задача 2. Развитие инфраструктуры и укрепление материально-технической базы объектов спортивного назначения.
</t>
  </si>
  <si>
    <t>Обеспечена финансовая деятельность в рамках муниципального задания</t>
  </si>
  <si>
    <t>(Администрация муниципального образования Ногликский муниципальный округ Сахалинской области).</t>
  </si>
  <si>
    <t>Обеспечена реализация программ спортивной подготовки</t>
  </si>
  <si>
    <t>Обеспечена реализация программ спортивной подготовки (всего), в том числе:</t>
  </si>
  <si>
    <t>Обеспечена реализация программ дополнительного образования</t>
  </si>
  <si>
    <t>Обеспечена реализация программ дополнительного образования (всего), в том числе:</t>
  </si>
  <si>
    <t>Обеспечена финасовая поддержка развития игровых видов спорта (всего), в том числе всего:</t>
  </si>
  <si>
    <t>Обеспечена финасовая поддержка развития игровых видов спорта</t>
  </si>
  <si>
    <t>Обеспечено проведение мероприятий по повышению квалификаций и мер социальной поддержки (всего), в том числе:</t>
  </si>
  <si>
    <t>ед.</t>
  </si>
  <si>
    <t>Обеспечена организация, проведение и принятие участия в спортивных и физкультурных мероприятиях учащихся общеобразовательных школ</t>
  </si>
  <si>
    <t>Обеспечена организация, проведение и принятие участия в спортивных и физкультурных мероприятиях учащихся общеобразовательных школ (всего), в том числе:</t>
  </si>
  <si>
    <t>Отдел КСМиСП,ТиКМНС Департамента социальной политики администрации муниципального образования Ногликский муниципальный округ Сахалинской области,</t>
  </si>
  <si>
    <t>Финансовая поддержка в виде субсидии на развитие игровых видов спорта</t>
  </si>
  <si>
    <t>Улучшение условий для повышения качества муниципальных услуг (работ) и соответствие материально-технической базы учреждений современным требованиям для осуществления уставной деятельности</t>
  </si>
  <si>
    <t>Улучшение условий функционирования учреждений культуры и развития инфраструктуры в спорта и физической культуры</t>
  </si>
  <si>
    <t>Создание условий для повышения квалификации, оценки деятельности учреждений, выплат мер социальной поддержки</t>
  </si>
  <si>
    <t xml:space="preserve"> Проведение и участие в официальных физкультурных и спортивных мероприятиях</t>
  </si>
  <si>
    <t xml:space="preserve"> Проведение официальных физкультурных и спортивных мероприятий для учащихся общеобразовательных школ</t>
  </si>
  <si>
    <t>Обеспечена организация и проведение официальных физкультурных и спортивных мероприятий, в том числе массовых, включенных в календарный план официальных физкультурных и спортивных мероприятий в МО  и за его пределами</t>
  </si>
  <si>
    <t>Обеспечены текущие, капитальные ремонты и благоустройство территорий учреждений спортивной направленности</t>
  </si>
  <si>
    <t>Обеспечено содержание и улучшение материально - технической базы учреждений спорта</t>
  </si>
  <si>
    <t>Обеспечено содержание и улучшение материально - технической базы учреждений спорта (всего), в том числе:</t>
  </si>
  <si>
    <t>Обеспечены текущие, капитальные ремонты и благоустройство территорий учреждений спортивной направленности (всего), в том числе:</t>
  </si>
  <si>
    <t>Обеспечено проведение мероприятий по повышению квалификаций и мер социальной поддержки</t>
  </si>
  <si>
    <t>иные мероприятия</t>
  </si>
  <si>
    <t>Обеспечена организация и проведение официальных физкультурных и спортивных мероприятий, в том числе массовых, включенных в календарный план официальных физкультурных и спортивных мероприятий в МО и за его пределами (всего), в том числе:</t>
  </si>
  <si>
    <t>Доля граждан систематически занимающихся физической культурой и спортом от общей численности населения в возрасте 3-79 лет</t>
  </si>
  <si>
    <t xml:space="preserve">           в муниципальном образовании 
Ногликский муниципальный округ 
Сахалинской области»,</t>
  </si>
  <si>
    <t xml:space="preserve">            утвержденной постановлением администрации 
муниципального образования 
Ногликский муниципальный округ 
Сахалинской области
от____________№______</t>
  </si>
  <si>
    <t>Отдел культуры, спорта, молодежной и социальной политики,туризма и КМНС Департамента социальной политики администрации МО Ногликский муниципальный округ Сахалинской области, МАУ «СК «Арена», МБУ ДО «СШ» пгт. Ноглики, общеобразовательные учреждения, отдел жилищно-коммунального и дорожного хозяйства депаратамента экономического развития, строительства, жилищно-коммунального  и дорожного хозяйства администрации муниципального образования Ногликский муниципальный округ Сахалинской области.</t>
  </si>
  <si>
    <t>Созданы условия для реализации МБУ ДО «СШ» Ноглики программ спортивной подготовки, разработанных в соответствии с федеральными стандартами спортивной подготовки, для организации качественного тренировочного процесса. Обеспечен доступ спортсменов к объектам спорта для систематических тренировочных занятий. Обеспечено участие спортивных сборных команд по видам спорта в официальных спортивных мероприятиях за пределами Сахалинской области</t>
  </si>
  <si>
    <t xml:space="preserve"> Обеспечен доступ к объектам спорта для занятий воспитанников спортивной школы, общеобразовательных учреждений и взрослого населения, оказание услуг (выполнение работ) МАУ «СК «Арена»</t>
  </si>
  <si>
    <t xml:space="preserve"> Обеспечено создание условий для занятий воспитанников спортивной школы, общеобразовательных учреждений и  взрослого населения в  МАУ «СК «Арена»</t>
  </si>
  <si>
    <t>Обеспечено создание условий для занятий воспитанников спортивной школы, общеобразовательных учреждений и  взрослого населения в  МАУ «СК «Арена» (всего), в том числе:</t>
  </si>
  <si>
    <t>Объем финансового обеспечения по годам, 
(тыс. рублей)</t>
  </si>
  <si>
    <t>ПРИЛОЖЕНИЕ 2
к муниципальной программе «Развитие 
физической культуры, спорта и молодежной политики 
в муниципальном образовании 
Ногликский муниципальный округ 
Сахалинской области», утвержденной 
постановлением администрации 
муниципального образования 
Ногликский муниципальный округ 
Сахалинской области 
от 30 июня 2025 года № 435</t>
  </si>
  <si>
    <t xml:space="preserve">отдел КСМиСПТиКМНС </t>
  </si>
  <si>
    <t>Задача 2. Развитие инфраструктуры и укрепление материально-технического базы объектов спортивного назначения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</si>
</sst>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CC00FF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0" fontId="1" fillId="2" borderId="14" xfId="0" applyFont="1" applyFill="1" applyBorder="1" applyAlignment="1">
      <alignment horizontal="center" vertical="top"/>
    </xf>
    <xf numFmtId="14" fontId="1" fillId="2" borderId="1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/>
    <xf numFmtId="164" fontId="3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/>
    <xf numFmtId="0" fontId="1" fillId="0" borderId="0" xfId="0" applyFont="1" applyAlignment="1"/>
    <xf numFmtId="49" fontId="1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wrapText="1"/>
    </xf>
    <xf numFmtId="0" fontId="1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3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/>
    <xf numFmtId="0" fontId="5" fillId="0" borderId="0" xfId="0" applyFont="1" applyAlignment="1">
      <alignment vertical="center"/>
    </xf>
    <xf numFmtId="0" fontId="6" fillId="0" borderId="0" xfId="0" applyFont="1"/>
    <xf numFmtId="0" fontId="1" fillId="2" borderId="1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12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showWhiteSpace="0" view="pageBreakPreview" zoomScaleNormal="100" zoomScaleSheetLayoutView="100" workbookViewId="0">
      <selection sqref="A1:XFD1048576"/>
    </sheetView>
  </sheetViews>
  <sheetFormatPr defaultColWidth="9.140625" defaultRowHeight="15.75" x14ac:dyDescent="0.25"/>
  <cols>
    <col min="1" max="5" width="9.140625" style="1"/>
    <col min="6" max="6" width="4.42578125" style="1" customWidth="1"/>
    <col min="7" max="7" width="0.5703125" style="1" hidden="1" customWidth="1"/>
    <col min="8" max="8" width="9.140625" style="1" hidden="1" customWidth="1"/>
    <col min="9" max="14" width="9.140625" style="1"/>
    <col min="15" max="15" width="22.28515625" style="1" customWidth="1"/>
    <col min="16" max="16384" width="9.140625" style="1"/>
  </cols>
  <sheetData>
    <row r="1" spans="1:15" ht="31.5" customHeight="1" x14ac:dyDescent="0.25">
      <c r="H1" s="2"/>
      <c r="I1" s="12"/>
      <c r="J1" s="15" t="s">
        <v>87</v>
      </c>
      <c r="K1" s="16"/>
      <c r="L1" s="16"/>
      <c r="M1" s="16"/>
      <c r="N1" s="16"/>
      <c r="O1" s="16"/>
    </row>
    <row r="2" spans="1:15" x14ac:dyDescent="0.25">
      <c r="H2" s="13" t="s">
        <v>31</v>
      </c>
      <c r="I2" s="13"/>
      <c r="J2" s="16"/>
      <c r="K2" s="16"/>
      <c r="L2" s="16"/>
      <c r="M2" s="16"/>
      <c r="N2" s="16"/>
      <c r="O2" s="16"/>
    </row>
    <row r="3" spans="1:15" ht="48" customHeight="1" x14ac:dyDescent="0.25">
      <c r="H3" s="12" t="s">
        <v>79</v>
      </c>
      <c r="I3" s="13"/>
      <c r="J3" s="16"/>
      <c r="K3" s="16"/>
      <c r="L3" s="16"/>
      <c r="M3" s="16"/>
      <c r="N3" s="16"/>
      <c r="O3" s="16"/>
    </row>
    <row r="4" spans="1:15" ht="78.75" customHeight="1" x14ac:dyDescent="0.25">
      <c r="H4" s="12" t="s">
        <v>80</v>
      </c>
      <c r="I4" s="14"/>
      <c r="J4" s="16"/>
      <c r="K4" s="16"/>
      <c r="L4" s="16"/>
      <c r="M4" s="16"/>
      <c r="N4" s="16"/>
      <c r="O4" s="16"/>
    </row>
    <row r="5" spans="1:15" ht="5.25" customHeight="1" x14ac:dyDescent="0.25"/>
    <row r="6" spans="1:15" ht="9.75" customHeight="1" x14ac:dyDescent="0.25"/>
    <row r="7" spans="1:15" ht="35.25" customHeight="1" x14ac:dyDescent="0.25">
      <c r="A7" s="26" t="s">
        <v>38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7"/>
      <c r="O7" s="27"/>
    </row>
    <row r="8" spans="1:15" ht="16.5" customHeight="1" x14ac:dyDescent="0.25">
      <c r="A8" s="26" t="s">
        <v>3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</row>
    <row r="9" spans="1:15" ht="1.5" customHeight="1" x14ac:dyDescent="0.25"/>
    <row r="10" spans="1:15" ht="48" customHeight="1" x14ac:dyDescent="0.25">
      <c r="A10" s="37" t="s">
        <v>0</v>
      </c>
      <c r="B10" s="38"/>
      <c r="C10" s="38"/>
      <c r="D10" s="38"/>
      <c r="E10" s="38"/>
      <c r="F10" s="38"/>
      <c r="G10" s="38"/>
      <c r="H10" s="38"/>
      <c r="I10" s="28" t="s">
        <v>63</v>
      </c>
      <c r="J10" s="29"/>
      <c r="K10" s="29"/>
      <c r="L10" s="29"/>
      <c r="M10" s="29"/>
      <c r="N10" s="29"/>
      <c r="O10" s="30"/>
    </row>
    <row r="11" spans="1:15" ht="36.75" customHeight="1" x14ac:dyDescent="0.25">
      <c r="A11" s="39"/>
      <c r="B11" s="40"/>
      <c r="C11" s="40"/>
      <c r="D11" s="40"/>
      <c r="E11" s="40"/>
      <c r="F11" s="40"/>
      <c r="G11" s="40"/>
      <c r="H11" s="40"/>
      <c r="I11" s="35" t="s">
        <v>52</v>
      </c>
      <c r="J11" s="36"/>
      <c r="K11" s="36"/>
      <c r="L11" s="36"/>
      <c r="M11" s="36"/>
      <c r="N11" s="36"/>
      <c r="O11" s="36"/>
    </row>
    <row r="12" spans="1:15" ht="129" customHeight="1" x14ac:dyDescent="0.25">
      <c r="A12" s="31" t="s">
        <v>1</v>
      </c>
      <c r="B12" s="32"/>
      <c r="C12" s="32"/>
      <c r="D12" s="32"/>
      <c r="E12" s="32"/>
      <c r="F12" s="32"/>
      <c r="G12" s="32"/>
      <c r="H12" s="32"/>
      <c r="I12" s="33" t="s">
        <v>81</v>
      </c>
      <c r="J12" s="34"/>
      <c r="K12" s="34"/>
      <c r="L12" s="34"/>
      <c r="M12" s="34"/>
      <c r="N12" s="34"/>
      <c r="O12" s="34"/>
    </row>
    <row r="13" spans="1:15" ht="19.5" customHeight="1" x14ac:dyDescent="0.25">
      <c r="A13" s="17" t="s">
        <v>2</v>
      </c>
      <c r="B13" s="18"/>
      <c r="C13" s="18"/>
      <c r="D13" s="18"/>
      <c r="E13" s="18"/>
      <c r="F13" s="18"/>
      <c r="G13" s="18"/>
      <c r="H13" s="19"/>
      <c r="I13" s="17" t="s">
        <v>50</v>
      </c>
      <c r="J13" s="18"/>
      <c r="K13" s="18"/>
      <c r="L13" s="18"/>
      <c r="M13" s="18"/>
      <c r="N13" s="18"/>
      <c r="O13" s="19"/>
    </row>
    <row r="14" spans="1:15" ht="19.5" customHeight="1" x14ac:dyDescent="0.25">
      <c r="A14" s="20"/>
      <c r="B14" s="21"/>
      <c r="C14" s="21"/>
      <c r="D14" s="21"/>
      <c r="E14" s="21"/>
      <c r="F14" s="21"/>
      <c r="G14" s="21"/>
      <c r="H14" s="22"/>
      <c r="I14" s="20"/>
      <c r="J14" s="21"/>
      <c r="K14" s="21"/>
      <c r="L14" s="21"/>
      <c r="M14" s="21"/>
      <c r="N14" s="21"/>
      <c r="O14" s="22"/>
    </row>
    <row r="15" spans="1:15" ht="12.75" customHeight="1" x14ac:dyDescent="0.25">
      <c r="A15" s="23"/>
      <c r="B15" s="24"/>
      <c r="C15" s="24"/>
      <c r="D15" s="24"/>
      <c r="E15" s="24"/>
      <c r="F15" s="24"/>
      <c r="G15" s="24"/>
      <c r="H15" s="25"/>
      <c r="I15" s="23"/>
      <c r="J15" s="24"/>
      <c r="K15" s="24"/>
      <c r="L15" s="24"/>
      <c r="M15" s="24"/>
      <c r="N15" s="24"/>
      <c r="O15" s="25"/>
    </row>
  </sheetData>
  <mergeCells count="10">
    <mergeCell ref="J1:O4"/>
    <mergeCell ref="A13:H15"/>
    <mergeCell ref="A8:O8"/>
    <mergeCell ref="A7:O7"/>
    <mergeCell ref="I10:O10"/>
    <mergeCell ref="A12:H12"/>
    <mergeCell ref="I12:O12"/>
    <mergeCell ref="I13:O15"/>
    <mergeCell ref="I11:O11"/>
    <mergeCell ref="A10:H11"/>
  </mergeCells>
  <pageMargins left="1.3385826771653544" right="0.59055118110236227" top="0.74803149606299213" bottom="0.2362204724409449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"/>
  <sheetViews>
    <sheetView view="pageBreakPreview" zoomScale="106" zoomScaleNormal="100" zoomScaleSheetLayoutView="106" workbookViewId="0">
      <selection activeCell="P7" sqref="P7"/>
    </sheetView>
  </sheetViews>
  <sheetFormatPr defaultRowHeight="15" x14ac:dyDescent="0.25"/>
  <cols>
    <col min="1" max="1" width="5.28515625" customWidth="1"/>
    <col min="6" max="6" width="6.28515625" customWidth="1"/>
    <col min="7" max="7" width="14.5703125" customWidth="1"/>
    <col min="8" max="8" width="13.85546875" customWidth="1"/>
    <col min="9" max="9" width="12.28515625" customWidth="1"/>
    <col min="14" max="15" width="8.85546875" customWidth="1"/>
    <col min="16" max="16" width="23.85546875" customWidth="1"/>
  </cols>
  <sheetData>
    <row r="1" spans="1:16" ht="18.75" x14ac:dyDescent="0.25">
      <c r="A1" s="52" t="s">
        <v>35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</row>
    <row r="2" spans="1:16" ht="18.75" x14ac:dyDescent="0.3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</row>
    <row r="3" spans="1:16" ht="22.9" customHeight="1" x14ac:dyDescent="0.25">
      <c r="A3" s="54" t="s">
        <v>11</v>
      </c>
      <c r="B3" s="55" t="s">
        <v>9</v>
      </c>
      <c r="C3" s="56"/>
      <c r="D3" s="56"/>
      <c r="E3" s="56"/>
      <c r="F3" s="57"/>
      <c r="G3" s="54" t="s">
        <v>8</v>
      </c>
      <c r="H3" s="54" t="s">
        <v>7</v>
      </c>
      <c r="I3" s="54" t="s">
        <v>29</v>
      </c>
      <c r="J3" s="58" t="s">
        <v>5</v>
      </c>
      <c r="K3" s="59"/>
      <c r="L3" s="59"/>
      <c r="M3" s="59"/>
      <c r="N3" s="59"/>
      <c r="O3" s="60"/>
      <c r="P3" s="54" t="s">
        <v>4</v>
      </c>
    </row>
    <row r="4" spans="1:16" ht="16.899999999999999" customHeight="1" x14ac:dyDescent="0.25">
      <c r="A4" s="61"/>
      <c r="B4" s="62"/>
      <c r="C4" s="63"/>
      <c r="D4" s="63"/>
      <c r="E4" s="63"/>
      <c r="F4" s="64"/>
      <c r="G4" s="61"/>
      <c r="H4" s="61"/>
      <c r="I4" s="61"/>
      <c r="J4" s="65">
        <v>2026</v>
      </c>
      <c r="K4" s="65">
        <v>2027</v>
      </c>
      <c r="L4" s="65">
        <v>2028</v>
      </c>
      <c r="M4" s="65">
        <v>2029</v>
      </c>
      <c r="N4" s="65">
        <v>2030</v>
      </c>
      <c r="O4" s="65">
        <v>2031</v>
      </c>
      <c r="P4" s="61"/>
    </row>
    <row r="5" spans="1:16" ht="42.75" customHeight="1" x14ac:dyDescent="0.25">
      <c r="A5" s="66"/>
      <c r="B5" s="67"/>
      <c r="C5" s="68"/>
      <c r="D5" s="68"/>
      <c r="E5" s="68"/>
      <c r="F5" s="69"/>
      <c r="G5" s="66"/>
      <c r="H5" s="66"/>
      <c r="I5" s="66"/>
      <c r="J5" s="65" t="s">
        <v>6</v>
      </c>
      <c r="K5" s="65" t="s">
        <v>6</v>
      </c>
      <c r="L5" s="65" t="s">
        <v>6</v>
      </c>
      <c r="M5" s="65" t="s">
        <v>6</v>
      </c>
      <c r="N5" s="65" t="s">
        <v>6</v>
      </c>
      <c r="O5" s="65" t="s">
        <v>6</v>
      </c>
      <c r="P5" s="66"/>
    </row>
    <row r="6" spans="1:16" ht="18.75" x14ac:dyDescent="0.3">
      <c r="A6" s="70">
        <v>1</v>
      </c>
      <c r="B6" s="71">
        <v>2</v>
      </c>
      <c r="C6" s="72"/>
      <c r="D6" s="73"/>
      <c r="E6" s="73"/>
      <c r="F6" s="74"/>
      <c r="G6" s="70">
        <v>3</v>
      </c>
      <c r="H6" s="70">
        <v>4</v>
      </c>
      <c r="I6" s="70">
        <v>5</v>
      </c>
      <c r="J6" s="70">
        <v>6</v>
      </c>
      <c r="K6" s="70">
        <v>7</v>
      </c>
      <c r="L6" s="70">
        <v>8</v>
      </c>
      <c r="M6" s="70">
        <v>9</v>
      </c>
      <c r="N6" s="70">
        <v>10</v>
      </c>
      <c r="O6" s="70">
        <v>11</v>
      </c>
      <c r="P6" s="70">
        <v>12</v>
      </c>
    </row>
    <row r="7" spans="1:16" ht="96.75" customHeight="1" x14ac:dyDescent="0.25">
      <c r="A7" s="65" t="s">
        <v>10</v>
      </c>
      <c r="B7" s="75" t="s">
        <v>78</v>
      </c>
      <c r="C7" s="75" t="s">
        <v>32</v>
      </c>
      <c r="D7" s="76" t="s">
        <v>32</v>
      </c>
      <c r="E7" s="76" t="s">
        <v>32</v>
      </c>
      <c r="F7" s="76" t="s">
        <v>32</v>
      </c>
      <c r="G7" s="65" t="s">
        <v>27</v>
      </c>
      <c r="H7" s="65" t="s">
        <v>26</v>
      </c>
      <c r="I7" s="65">
        <v>65</v>
      </c>
      <c r="J7" s="65">
        <v>67.2</v>
      </c>
      <c r="K7" s="65">
        <v>69.3</v>
      </c>
      <c r="L7" s="65">
        <v>71.5</v>
      </c>
      <c r="M7" s="65">
        <v>73.7</v>
      </c>
      <c r="N7" s="65">
        <v>75.900000000000006</v>
      </c>
      <c r="O7" s="65">
        <v>75.900000000000006</v>
      </c>
      <c r="P7" s="77" t="s">
        <v>88</v>
      </c>
    </row>
  </sheetData>
  <mergeCells count="10">
    <mergeCell ref="A1:P1"/>
    <mergeCell ref="B3:F5"/>
    <mergeCell ref="P3:P5"/>
    <mergeCell ref="B6:F6"/>
    <mergeCell ref="B7:F7"/>
    <mergeCell ref="A3:A5"/>
    <mergeCell ref="J3:O3"/>
    <mergeCell ref="I3:I5"/>
    <mergeCell ref="H3:H5"/>
    <mergeCell ref="G3:G5"/>
  </mergeCells>
  <pageMargins left="1.1811023622047245" right="0.59055118110236227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"/>
  <sheetViews>
    <sheetView view="pageBreakPreview" zoomScaleNormal="84" zoomScaleSheetLayoutView="100" workbookViewId="0">
      <selection sqref="A1:O1"/>
    </sheetView>
  </sheetViews>
  <sheetFormatPr defaultRowHeight="18.75" x14ac:dyDescent="0.3"/>
  <cols>
    <col min="1" max="1" width="4.42578125" style="53" customWidth="1"/>
    <col min="2" max="3" width="9.140625" style="53"/>
    <col min="4" max="4" width="3.5703125" style="53" customWidth="1"/>
    <col min="5" max="5" width="7.42578125" style="53" customWidth="1"/>
    <col min="6" max="6" width="16" style="53" customWidth="1"/>
    <col min="7" max="7" width="30.5703125" style="53" customWidth="1"/>
    <col min="8" max="8" width="11.5703125" style="53" customWidth="1"/>
    <col min="9" max="9" width="10.140625" style="53" customWidth="1"/>
    <col min="10" max="10" width="5.42578125" style="53" customWidth="1"/>
    <col min="11" max="11" width="5.5703125" style="53" customWidth="1"/>
    <col min="12" max="14" width="5.42578125" style="53" customWidth="1"/>
    <col min="15" max="15" width="5.28515625" style="53" customWidth="1"/>
    <col min="16" max="16384" width="9.140625" style="53"/>
  </cols>
  <sheetData>
    <row r="1" spans="1:26" x14ac:dyDescent="0.3">
      <c r="A1" s="78" t="s">
        <v>30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26" ht="9" customHeight="1" x14ac:dyDescent="0.3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</row>
    <row r="3" spans="1:26" ht="25.9" customHeight="1" x14ac:dyDescent="0.3">
      <c r="A3" s="82" t="s">
        <v>11</v>
      </c>
      <c r="B3" s="83" t="s">
        <v>14</v>
      </c>
      <c r="C3" s="84"/>
      <c r="D3" s="84"/>
      <c r="E3" s="85"/>
      <c r="F3" s="82" t="s">
        <v>42</v>
      </c>
      <c r="G3" s="82" t="s">
        <v>13</v>
      </c>
      <c r="H3" s="82" t="s">
        <v>7</v>
      </c>
      <c r="I3" s="82" t="s">
        <v>43</v>
      </c>
      <c r="J3" s="46" t="s">
        <v>12</v>
      </c>
      <c r="K3" s="47"/>
      <c r="L3" s="47"/>
      <c r="M3" s="47"/>
      <c r="N3" s="47"/>
      <c r="O3" s="48"/>
    </row>
    <row r="4" spans="1:26" ht="39" customHeight="1" x14ac:dyDescent="0.3">
      <c r="A4" s="86"/>
      <c r="B4" s="87"/>
      <c r="C4" s="88"/>
      <c r="D4" s="88"/>
      <c r="E4" s="89"/>
      <c r="F4" s="86"/>
      <c r="G4" s="86"/>
      <c r="H4" s="86"/>
      <c r="I4" s="86"/>
      <c r="J4" s="3">
        <v>2026</v>
      </c>
      <c r="K4" s="3">
        <v>2027</v>
      </c>
      <c r="L4" s="3">
        <v>2028</v>
      </c>
      <c r="M4" s="3">
        <v>2029</v>
      </c>
      <c r="N4" s="3">
        <v>2030</v>
      </c>
      <c r="O4" s="3">
        <v>2031</v>
      </c>
    </row>
    <row r="5" spans="1:26" x14ac:dyDescent="0.3">
      <c r="A5" s="3">
        <v>1</v>
      </c>
      <c r="B5" s="46">
        <v>2</v>
      </c>
      <c r="C5" s="47"/>
      <c r="D5" s="47"/>
      <c r="E5" s="48"/>
      <c r="F5" s="3">
        <v>3</v>
      </c>
      <c r="G5" s="3">
        <v>4</v>
      </c>
      <c r="H5" s="3">
        <v>5</v>
      </c>
      <c r="I5" s="3">
        <v>6</v>
      </c>
      <c r="J5" s="3">
        <v>7</v>
      </c>
      <c r="K5" s="3">
        <v>8</v>
      </c>
      <c r="L5" s="3">
        <v>9</v>
      </c>
      <c r="M5" s="3">
        <v>10</v>
      </c>
      <c r="N5" s="3">
        <v>11</v>
      </c>
      <c r="O5" s="3">
        <v>12</v>
      </c>
    </row>
    <row r="6" spans="1:26" s="80" customFormat="1" ht="18" customHeight="1" x14ac:dyDescent="0.25">
      <c r="A6" s="46" t="s">
        <v>37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8"/>
    </row>
    <row r="7" spans="1:26" ht="161.25" customHeight="1" x14ac:dyDescent="0.3">
      <c r="A7" s="3" t="s">
        <v>22</v>
      </c>
      <c r="B7" s="90" t="s">
        <v>70</v>
      </c>
      <c r="C7" s="90"/>
      <c r="D7" s="90"/>
      <c r="E7" s="90"/>
      <c r="F7" s="91" t="s">
        <v>48</v>
      </c>
      <c r="G7" s="92" t="s">
        <v>68</v>
      </c>
      <c r="H7" s="93" t="s">
        <v>60</v>
      </c>
      <c r="I7" s="93">
        <v>152</v>
      </c>
      <c r="J7" s="93">
        <v>152</v>
      </c>
      <c r="K7" s="93">
        <v>152</v>
      </c>
      <c r="L7" s="93">
        <v>152</v>
      </c>
      <c r="M7" s="93">
        <v>152</v>
      </c>
      <c r="N7" s="93">
        <v>152</v>
      </c>
      <c r="O7" s="93">
        <v>152</v>
      </c>
    </row>
    <row r="8" spans="1:26" ht="102" customHeight="1" x14ac:dyDescent="0.3">
      <c r="A8" s="3" t="s">
        <v>23</v>
      </c>
      <c r="B8" s="90" t="s">
        <v>61</v>
      </c>
      <c r="C8" s="90"/>
      <c r="D8" s="90"/>
      <c r="E8" s="90"/>
      <c r="F8" s="91" t="s">
        <v>48</v>
      </c>
      <c r="G8" s="92" t="s">
        <v>69</v>
      </c>
      <c r="H8" s="93" t="s">
        <v>60</v>
      </c>
      <c r="I8" s="93">
        <v>25</v>
      </c>
      <c r="J8" s="93">
        <v>25</v>
      </c>
      <c r="K8" s="93">
        <v>25</v>
      </c>
      <c r="L8" s="93">
        <v>25</v>
      </c>
      <c r="M8" s="93">
        <v>25</v>
      </c>
      <c r="N8" s="93">
        <v>25</v>
      </c>
      <c r="O8" s="93">
        <v>25</v>
      </c>
    </row>
    <row r="9" spans="1:26" ht="134.25" customHeight="1" x14ac:dyDescent="0.3">
      <c r="A9" s="3" t="s">
        <v>24</v>
      </c>
      <c r="B9" s="90" t="s">
        <v>84</v>
      </c>
      <c r="C9" s="90"/>
      <c r="D9" s="90"/>
      <c r="E9" s="90"/>
      <c r="F9" s="91" t="s">
        <v>48</v>
      </c>
      <c r="G9" s="94" t="s">
        <v>83</v>
      </c>
      <c r="H9" s="3" t="s">
        <v>26</v>
      </c>
      <c r="I9" s="3">
        <v>100</v>
      </c>
      <c r="J9" s="3">
        <v>100</v>
      </c>
      <c r="K9" s="3">
        <v>100</v>
      </c>
      <c r="L9" s="3">
        <v>100</v>
      </c>
      <c r="M9" s="3">
        <v>100</v>
      </c>
      <c r="N9" s="3">
        <v>100</v>
      </c>
      <c r="O9" s="3">
        <v>100</v>
      </c>
    </row>
    <row r="10" spans="1:26" ht="310.5" customHeight="1" x14ac:dyDescent="0.3">
      <c r="A10" s="3" t="s">
        <v>28</v>
      </c>
      <c r="B10" s="90" t="s">
        <v>53</v>
      </c>
      <c r="C10" s="90"/>
      <c r="D10" s="90"/>
      <c r="E10" s="90"/>
      <c r="F10" s="91" t="s">
        <v>48</v>
      </c>
      <c r="G10" s="94" t="s">
        <v>82</v>
      </c>
      <c r="H10" s="3" t="s">
        <v>26</v>
      </c>
      <c r="I10" s="3">
        <v>100</v>
      </c>
      <c r="J10" s="3">
        <v>100</v>
      </c>
      <c r="K10" s="3">
        <v>100</v>
      </c>
      <c r="L10" s="3">
        <v>100</v>
      </c>
      <c r="M10" s="3">
        <v>100</v>
      </c>
      <c r="N10" s="3">
        <v>100</v>
      </c>
      <c r="O10" s="3">
        <v>100</v>
      </c>
      <c r="Z10" s="81" t="s">
        <v>47</v>
      </c>
    </row>
    <row r="11" spans="1:26" ht="65.25" customHeight="1" x14ac:dyDescent="0.3">
      <c r="A11" s="3" t="s">
        <v>33</v>
      </c>
      <c r="B11" s="90" t="s">
        <v>55</v>
      </c>
      <c r="C11" s="90"/>
      <c r="D11" s="90"/>
      <c r="E11" s="90"/>
      <c r="F11" s="91" t="s">
        <v>48</v>
      </c>
      <c r="G11" s="94" t="s">
        <v>51</v>
      </c>
      <c r="H11" s="3" t="s">
        <v>26</v>
      </c>
      <c r="I11" s="3">
        <v>100</v>
      </c>
      <c r="J11" s="3">
        <v>100</v>
      </c>
      <c r="K11" s="3">
        <v>100</v>
      </c>
      <c r="L11" s="3">
        <v>100</v>
      </c>
      <c r="M11" s="3">
        <v>100</v>
      </c>
      <c r="N11" s="3">
        <v>100</v>
      </c>
      <c r="O11" s="3">
        <v>100</v>
      </c>
    </row>
    <row r="12" spans="1:26" ht="54" customHeight="1" x14ac:dyDescent="0.3">
      <c r="A12" s="3" t="s">
        <v>34</v>
      </c>
      <c r="B12" s="90" t="s">
        <v>58</v>
      </c>
      <c r="C12" s="90"/>
      <c r="D12" s="90"/>
      <c r="E12" s="90"/>
      <c r="F12" s="91" t="s">
        <v>76</v>
      </c>
      <c r="G12" s="94" t="s">
        <v>64</v>
      </c>
      <c r="H12" s="3" t="s">
        <v>26</v>
      </c>
      <c r="I12" s="3">
        <v>100</v>
      </c>
      <c r="J12" s="3">
        <v>100</v>
      </c>
      <c r="K12" s="3">
        <v>100</v>
      </c>
      <c r="L12" s="3">
        <v>100</v>
      </c>
      <c r="M12" s="3">
        <v>100</v>
      </c>
      <c r="N12" s="3">
        <v>100</v>
      </c>
      <c r="O12" s="3">
        <v>100</v>
      </c>
    </row>
    <row r="13" spans="1:26" ht="84" customHeight="1" x14ac:dyDescent="0.3">
      <c r="A13" s="3" t="s">
        <v>36</v>
      </c>
      <c r="B13" s="90" t="s">
        <v>75</v>
      </c>
      <c r="C13" s="90"/>
      <c r="D13" s="90"/>
      <c r="E13" s="90"/>
      <c r="F13" s="91" t="s">
        <v>76</v>
      </c>
      <c r="G13" s="94" t="s">
        <v>67</v>
      </c>
      <c r="H13" s="3" t="s">
        <v>26</v>
      </c>
      <c r="I13" s="95" t="s">
        <v>49</v>
      </c>
      <c r="J13" s="95" t="s">
        <v>49</v>
      </c>
      <c r="K13" s="95" t="s">
        <v>49</v>
      </c>
      <c r="L13" s="95" t="s">
        <v>49</v>
      </c>
      <c r="M13" s="95" t="s">
        <v>49</v>
      </c>
      <c r="N13" s="95" t="s">
        <v>49</v>
      </c>
      <c r="O13" s="95" t="s">
        <v>49</v>
      </c>
    </row>
    <row r="14" spans="1:26" s="80" customFormat="1" ht="24" customHeight="1" x14ac:dyDescent="0.25">
      <c r="A14" s="96" t="s">
        <v>89</v>
      </c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</row>
    <row r="15" spans="1:26" ht="130.5" customHeight="1" x14ac:dyDescent="0.3">
      <c r="A15" s="3" t="s">
        <v>40</v>
      </c>
      <c r="B15" s="90" t="s">
        <v>72</v>
      </c>
      <c r="C15" s="90"/>
      <c r="D15" s="90"/>
      <c r="E15" s="90"/>
      <c r="F15" s="91" t="s">
        <v>48</v>
      </c>
      <c r="G15" s="94" t="s">
        <v>65</v>
      </c>
      <c r="H15" s="91" t="s">
        <v>26</v>
      </c>
      <c r="I15" s="3">
        <v>100</v>
      </c>
      <c r="J15" s="3">
        <v>100</v>
      </c>
      <c r="K15" s="3">
        <v>100</v>
      </c>
      <c r="L15" s="3">
        <v>100</v>
      </c>
      <c r="M15" s="3">
        <v>100</v>
      </c>
      <c r="N15" s="3">
        <v>100</v>
      </c>
      <c r="O15" s="3">
        <v>100</v>
      </c>
    </row>
    <row r="16" spans="1:26" ht="96.75" customHeight="1" x14ac:dyDescent="0.3">
      <c r="A16" s="95" t="s">
        <v>41</v>
      </c>
      <c r="B16" s="90" t="s">
        <v>71</v>
      </c>
      <c r="C16" s="90"/>
      <c r="D16" s="90"/>
      <c r="E16" s="90"/>
      <c r="F16" s="91" t="s">
        <v>48</v>
      </c>
      <c r="G16" s="94" t="s">
        <v>66</v>
      </c>
      <c r="H16" s="91" t="s">
        <v>26</v>
      </c>
      <c r="I16" s="3">
        <v>100</v>
      </c>
      <c r="J16" s="93">
        <v>100</v>
      </c>
      <c r="K16" s="93">
        <v>100</v>
      </c>
      <c r="L16" s="93">
        <v>100</v>
      </c>
      <c r="M16" s="93">
        <v>100</v>
      </c>
      <c r="N16" s="93">
        <v>100</v>
      </c>
      <c r="O16" s="93">
        <v>100</v>
      </c>
    </row>
  </sheetData>
  <mergeCells count="20">
    <mergeCell ref="B5:E5"/>
    <mergeCell ref="A6:O6"/>
    <mergeCell ref="A1:O1"/>
    <mergeCell ref="J3:O3"/>
    <mergeCell ref="I3:I4"/>
    <mergeCell ref="H3:H4"/>
    <mergeCell ref="G3:G4"/>
    <mergeCell ref="B3:E4"/>
    <mergeCell ref="A3:A4"/>
    <mergeCell ref="F3:F4"/>
    <mergeCell ref="B7:E7"/>
    <mergeCell ref="B8:E8"/>
    <mergeCell ref="B9:E9"/>
    <mergeCell ref="B10:E10"/>
    <mergeCell ref="B11:E11"/>
    <mergeCell ref="A14:O14"/>
    <mergeCell ref="B15:E15"/>
    <mergeCell ref="B16:E16"/>
    <mergeCell ref="B13:E13"/>
    <mergeCell ref="B12:E12"/>
  </mergeCells>
  <pageMargins left="1.1811023622047245" right="0.59055118110236227" top="0.74803149606299213" bottom="0.74803149606299213" header="0.31496062992125984" footer="0.31496062992125984"/>
  <pageSetup paperSize="9" scale="94" orientation="landscape" r:id="rId1"/>
  <rowBreaks count="1" manualBreakCount="1">
    <brk id="13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tabSelected="1" view="pageBreakPreview" topLeftCell="A37" zoomScale="98" zoomScaleNormal="100" zoomScaleSheetLayoutView="98" workbookViewId="0">
      <selection activeCell="P7" sqref="P7"/>
    </sheetView>
  </sheetViews>
  <sheetFormatPr defaultRowHeight="15" x14ac:dyDescent="0.25"/>
  <cols>
    <col min="1" max="1" width="5.7109375" customWidth="1"/>
    <col min="7" max="7" width="10.7109375" customWidth="1"/>
    <col min="8" max="8" width="11.42578125" customWidth="1"/>
    <col min="9" max="9" width="10.5703125" customWidth="1"/>
    <col min="10" max="10" width="11.28515625" customWidth="1"/>
    <col min="11" max="11" width="10.5703125" customWidth="1"/>
    <col min="12" max="12" width="11" customWidth="1"/>
    <col min="13" max="13" width="11.42578125" customWidth="1"/>
    <col min="14" max="14" width="12.7109375" customWidth="1"/>
  </cols>
  <sheetData>
    <row r="1" spans="1:15" ht="18.75" x14ac:dyDescent="0.25">
      <c r="A1" s="78" t="s">
        <v>15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15" ht="11.25" customHeight="1" x14ac:dyDescent="0.25"/>
    <row r="3" spans="1:15" ht="51" customHeight="1" x14ac:dyDescent="0.25">
      <c r="A3" s="82" t="s">
        <v>25</v>
      </c>
      <c r="B3" s="83" t="s">
        <v>17</v>
      </c>
      <c r="C3" s="97"/>
      <c r="D3" s="97"/>
      <c r="E3" s="97"/>
      <c r="F3" s="97"/>
      <c r="G3" s="98"/>
      <c r="H3" s="46" t="s">
        <v>86</v>
      </c>
      <c r="I3" s="47"/>
      <c r="J3" s="47"/>
      <c r="K3" s="47"/>
      <c r="L3" s="47"/>
      <c r="M3" s="48"/>
      <c r="N3" s="82" t="s">
        <v>16</v>
      </c>
    </row>
    <row r="4" spans="1:15" ht="15.75" x14ac:dyDescent="0.25">
      <c r="A4" s="99"/>
      <c r="B4" s="100"/>
      <c r="C4" s="101"/>
      <c r="D4" s="101"/>
      <c r="E4" s="101"/>
      <c r="F4" s="101"/>
      <c r="G4" s="102"/>
      <c r="H4" s="3">
        <v>2026</v>
      </c>
      <c r="I4" s="3">
        <v>2027</v>
      </c>
      <c r="J4" s="3">
        <v>2028</v>
      </c>
      <c r="K4" s="3">
        <v>2029</v>
      </c>
      <c r="L4" s="3">
        <v>2030</v>
      </c>
      <c r="M4" s="3">
        <v>2031</v>
      </c>
      <c r="N4" s="99"/>
    </row>
    <row r="5" spans="1:15" ht="15.75" x14ac:dyDescent="0.25">
      <c r="A5" s="4">
        <v>1</v>
      </c>
      <c r="B5" s="103">
        <v>2</v>
      </c>
      <c r="C5" s="104"/>
      <c r="D5" s="104"/>
      <c r="E5" s="104"/>
      <c r="F5" s="104"/>
      <c r="G5" s="105"/>
      <c r="H5" s="4">
        <v>3</v>
      </c>
      <c r="I5" s="4">
        <v>4</v>
      </c>
      <c r="J5" s="4">
        <v>5</v>
      </c>
      <c r="K5" s="4">
        <v>6</v>
      </c>
      <c r="L5" s="4">
        <v>7</v>
      </c>
      <c r="M5" s="4">
        <v>8</v>
      </c>
      <c r="N5" s="4">
        <v>9</v>
      </c>
    </row>
    <row r="6" spans="1:15" ht="20.100000000000001" customHeight="1" x14ac:dyDescent="0.25">
      <c r="A6" s="3" t="s">
        <v>10</v>
      </c>
      <c r="B6" s="46" t="s">
        <v>44</v>
      </c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8"/>
    </row>
    <row r="7" spans="1:15" ht="97.5" customHeight="1" x14ac:dyDescent="0.25">
      <c r="A7" s="4" t="s">
        <v>22</v>
      </c>
      <c r="B7" s="42" t="s">
        <v>77</v>
      </c>
      <c r="C7" s="106"/>
      <c r="D7" s="106"/>
      <c r="E7" s="106"/>
      <c r="F7" s="106"/>
      <c r="G7" s="107"/>
      <c r="H7" s="5">
        <f>H8+H9+H10+H11</f>
        <v>6233.5</v>
      </c>
      <c r="I7" s="5">
        <f>I8+I9+I10+I11</f>
        <v>6344.4</v>
      </c>
      <c r="J7" s="5">
        <f>SUM(J8:J11)</f>
        <v>6652.6</v>
      </c>
      <c r="K7" s="5">
        <f t="shared" ref="K7:M7" si="0">SUM(K8:K11)</f>
        <v>6886.6</v>
      </c>
      <c r="L7" s="5">
        <f t="shared" si="0"/>
        <v>7129.9</v>
      </c>
      <c r="M7" s="5">
        <f t="shared" si="0"/>
        <v>7383.1</v>
      </c>
      <c r="N7" s="5">
        <f>SUM(N8:N11)</f>
        <v>40630.1</v>
      </c>
    </row>
    <row r="8" spans="1:15" ht="15.75" x14ac:dyDescent="0.25">
      <c r="A8" s="4"/>
      <c r="B8" s="42" t="s">
        <v>20</v>
      </c>
      <c r="C8" s="106"/>
      <c r="D8" s="106"/>
      <c r="E8" s="106"/>
      <c r="F8" s="106"/>
      <c r="G8" s="107"/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f>SUM(H8:M8)</f>
        <v>0</v>
      </c>
    </row>
    <row r="9" spans="1:15" ht="15.75" x14ac:dyDescent="0.25">
      <c r="A9" s="4"/>
      <c r="B9" s="42" t="s">
        <v>18</v>
      </c>
      <c r="C9" s="106"/>
      <c r="D9" s="106"/>
      <c r="E9" s="106"/>
      <c r="F9" s="106"/>
      <c r="G9" s="107"/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f t="shared" ref="N9:N11" si="1">SUM(H9:M9)</f>
        <v>0</v>
      </c>
    </row>
    <row r="10" spans="1:15" ht="15.75" x14ac:dyDescent="0.25">
      <c r="A10" s="4"/>
      <c r="B10" s="42" t="s">
        <v>19</v>
      </c>
      <c r="C10" s="106"/>
      <c r="D10" s="106"/>
      <c r="E10" s="106"/>
      <c r="F10" s="106"/>
      <c r="G10" s="107"/>
      <c r="H10" s="5">
        <v>6233.5</v>
      </c>
      <c r="I10" s="5">
        <v>6344.4</v>
      </c>
      <c r="J10" s="5">
        <v>6652.6</v>
      </c>
      <c r="K10" s="5">
        <v>6886.6</v>
      </c>
      <c r="L10" s="5">
        <v>7129.9</v>
      </c>
      <c r="M10" s="5">
        <v>7383.1</v>
      </c>
      <c r="N10" s="5">
        <f t="shared" si="1"/>
        <v>40630.1</v>
      </c>
    </row>
    <row r="11" spans="1:15" ht="15.75" x14ac:dyDescent="0.25">
      <c r="A11" s="4"/>
      <c r="B11" s="42" t="s">
        <v>21</v>
      </c>
      <c r="C11" s="106"/>
      <c r="D11" s="106"/>
      <c r="E11" s="106"/>
      <c r="F11" s="106"/>
      <c r="G11" s="107"/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f t="shared" si="1"/>
        <v>0</v>
      </c>
    </row>
    <row r="12" spans="1:15" ht="64.5" customHeight="1" x14ac:dyDescent="0.25">
      <c r="A12" s="4" t="s">
        <v>23</v>
      </c>
      <c r="B12" s="42" t="s">
        <v>62</v>
      </c>
      <c r="C12" s="106"/>
      <c r="D12" s="106"/>
      <c r="E12" s="106"/>
      <c r="F12" s="106"/>
      <c r="G12" s="107"/>
      <c r="H12" s="5">
        <f>H13+H14+H15+H16</f>
        <v>1243.5999999999999</v>
      </c>
      <c r="I12" s="5">
        <f>I13+I14+I15+I16</f>
        <v>1243.5999999999999</v>
      </c>
      <c r="J12" s="5">
        <f>SUM(J13:J16)</f>
        <v>1293.3</v>
      </c>
      <c r="K12" s="5">
        <f>SUM(K13:K16)</f>
        <v>1345</v>
      </c>
      <c r="L12" s="5">
        <f t="shared" ref="L12:M12" si="2">SUM(L13:L16)</f>
        <v>1398.8</v>
      </c>
      <c r="M12" s="5">
        <f t="shared" si="2"/>
        <v>1454.8</v>
      </c>
      <c r="N12" s="5">
        <f>SUM(N13:N16)</f>
        <v>7979.1</v>
      </c>
    </row>
    <row r="13" spans="1:15" ht="15.75" x14ac:dyDescent="0.25">
      <c r="A13" s="4"/>
      <c r="B13" s="42" t="s">
        <v>20</v>
      </c>
      <c r="C13" s="106"/>
      <c r="D13" s="106"/>
      <c r="E13" s="106"/>
      <c r="F13" s="106"/>
      <c r="G13" s="107"/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f>SUM(H13:M13)</f>
        <v>0</v>
      </c>
    </row>
    <row r="14" spans="1:15" ht="15.75" x14ac:dyDescent="0.25">
      <c r="A14" s="4"/>
      <c r="B14" s="42" t="s">
        <v>18</v>
      </c>
      <c r="C14" s="106"/>
      <c r="D14" s="106"/>
      <c r="E14" s="106"/>
      <c r="F14" s="106"/>
      <c r="G14" s="107"/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f t="shared" ref="N14:N16" si="3">SUM(H14:M14)</f>
        <v>0</v>
      </c>
    </row>
    <row r="15" spans="1:15" ht="15.75" x14ac:dyDescent="0.25">
      <c r="A15" s="4"/>
      <c r="B15" s="42" t="s">
        <v>19</v>
      </c>
      <c r="C15" s="106"/>
      <c r="D15" s="106"/>
      <c r="E15" s="106"/>
      <c r="F15" s="106"/>
      <c r="G15" s="107"/>
      <c r="H15" s="5">
        <v>1243.5999999999999</v>
      </c>
      <c r="I15" s="5">
        <v>1243.5999999999999</v>
      </c>
      <c r="J15" s="5">
        <v>1293.3</v>
      </c>
      <c r="K15" s="5">
        <v>1345</v>
      </c>
      <c r="L15" s="5">
        <v>1398.8</v>
      </c>
      <c r="M15" s="5">
        <v>1454.8</v>
      </c>
      <c r="N15" s="5">
        <f t="shared" si="3"/>
        <v>7979.1</v>
      </c>
    </row>
    <row r="16" spans="1:15" ht="15.75" x14ac:dyDescent="0.25">
      <c r="A16" s="4"/>
      <c r="B16" s="42" t="s">
        <v>21</v>
      </c>
      <c r="C16" s="106"/>
      <c r="D16" s="106"/>
      <c r="E16" s="106"/>
      <c r="F16" s="106"/>
      <c r="G16" s="107"/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f t="shared" si="3"/>
        <v>0</v>
      </c>
    </row>
    <row r="17" spans="1:14" ht="66.75" customHeight="1" x14ac:dyDescent="0.25">
      <c r="A17" s="6" t="s">
        <v>24</v>
      </c>
      <c r="B17" s="42" t="s">
        <v>85</v>
      </c>
      <c r="C17" s="106"/>
      <c r="D17" s="106"/>
      <c r="E17" s="106"/>
      <c r="F17" s="106"/>
      <c r="G17" s="107"/>
      <c r="H17" s="5">
        <f>SUM(H18:H21)</f>
        <v>28330.699999999997</v>
      </c>
      <c r="I17" s="5">
        <f>SUM(I18:I21)</f>
        <v>28477</v>
      </c>
      <c r="J17" s="5">
        <f t="shared" ref="J17:M17" si="4">SUM(J18:J21)</f>
        <v>29215.599999999999</v>
      </c>
      <c r="K17" s="5">
        <f t="shared" si="4"/>
        <v>30384.2</v>
      </c>
      <c r="L17" s="5">
        <f t="shared" si="4"/>
        <v>31599.599999999999</v>
      </c>
      <c r="M17" s="5">
        <f t="shared" si="4"/>
        <v>32863.599999999999</v>
      </c>
      <c r="N17" s="5">
        <f>SUM(N18:N21)</f>
        <v>180870.7</v>
      </c>
    </row>
    <row r="18" spans="1:14" ht="15.75" x14ac:dyDescent="0.25">
      <c r="A18" s="4"/>
      <c r="B18" s="42" t="s">
        <v>20</v>
      </c>
      <c r="C18" s="106"/>
      <c r="D18" s="106"/>
      <c r="E18" s="106"/>
      <c r="F18" s="106"/>
      <c r="G18" s="107"/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f>SUM(H18:M18)</f>
        <v>0</v>
      </c>
    </row>
    <row r="19" spans="1:14" ht="15.75" x14ac:dyDescent="0.25">
      <c r="A19" s="4"/>
      <c r="B19" s="42" t="s">
        <v>18</v>
      </c>
      <c r="C19" s="106"/>
      <c r="D19" s="106"/>
      <c r="E19" s="106"/>
      <c r="F19" s="106"/>
      <c r="G19" s="107"/>
      <c r="H19" s="5">
        <v>385.1</v>
      </c>
      <c r="I19" s="5">
        <v>385.1</v>
      </c>
      <c r="J19" s="5">
        <v>0</v>
      </c>
      <c r="K19" s="5">
        <v>0</v>
      </c>
      <c r="L19" s="5">
        <v>0</v>
      </c>
      <c r="M19" s="5">
        <v>0</v>
      </c>
      <c r="N19" s="5">
        <f>SUM(H19:M19)</f>
        <v>770.2</v>
      </c>
    </row>
    <row r="20" spans="1:14" ht="15.75" x14ac:dyDescent="0.25">
      <c r="A20" s="7"/>
      <c r="B20" s="42" t="s">
        <v>19</v>
      </c>
      <c r="C20" s="106"/>
      <c r="D20" s="106"/>
      <c r="E20" s="106"/>
      <c r="F20" s="106"/>
      <c r="G20" s="107"/>
      <c r="H20" s="5">
        <v>27945.599999999999</v>
      </c>
      <c r="I20" s="5">
        <v>28091.9</v>
      </c>
      <c r="J20" s="5">
        <v>29215.599999999999</v>
      </c>
      <c r="K20" s="5">
        <v>30384.2</v>
      </c>
      <c r="L20" s="5">
        <v>31599.599999999999</v>
      </c>
      <c r="M20" s="5">
        <v>32863.599999999999</v>
      </c>
      <c r="N20" s="5">
        <f t="shared" ref="N20:N21" si="5">SUM(H20:M20)</f>
        <v>180100.5</v>
      </c>
    </row>
    <row r="21" spans="1:14" ht="21.75" customHeight="1" x14ac:dyDescent="0.25">
      <c r="A21" s="4"/>
      <c r="B21" s="42" t="s">
        <v>21</v>
      </c>
      <c r="C21" s="106"/>
      <c r="D21" s="106"/>
      <c r="E21" s="106"/>
      <c r="F21" s="106"/>
      <c r="G21" s="107"/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f t="shared" si="5"/>
        <v>0</v>
      </c>
    </row>
    <row r="22" spans="1:14" ht="33" customHeight="1" x14ac:dyDescent="0.25">
      <c r="A22" s="6" t="s">
        <v>28</v>
      </c>
      <c r="B22" s="42" t="s">
        <v>54</v>
      </c>
      <c r="C22" s="106"/>
      <c r="D22" s="106"/>
      <c r="E22" s="106"/>
      <c r="F22" s="106"/>
      <c r="G22" s="107"/>
      <c r="H22" s="5">
        <f>SUM(H23:H26)</f>
        <v>1240.8</v>
      </c>
      <c r="I22" s="5">
        <f t="shared" ref="I22:N22" si="6">SUM(I23:I26)</f>
        <v>1240.8</v>
      </c>
      <c r="J22" s="5">
        <f t="shared" si="6"/>
        <v>129.1</v>
      </c>
      <c r="K22" s="5">
        <f t="shared" si="6"/>
        <v>134.30000000000001</v>
      </c>
      <c r="L22" s="5">
        <f t="shared" si="6"/>
        <v>139.69999999999999</v>
      </c>
      <c r="M22" s="5">
        <f t="shared" si="6"/>
        <v>145.30000000000001</v>
      </c>
      <c r="N22" s="5">
        <f t="shared" si="6"/>
        <v>3030</v>
      </c>
    </row>
    <row r="23" spans="1:14" ht="15.75" x14ac:dyDescent="0.25">
      <c r="A23" s="4"/>
      <c r="B23" s="42" t="s">
        <v>20</v>
      </c>
      <c r="C23" s="106"/>
      <c r="D23" s="106"/>
      <c r="E23" s="106"/>
      <c r="F23" s="106"/>
      <c r="G23" s="107"/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f>SUM(H23:M23)</f>
        <v>0</v>
      </c>
    </row>
    <row r="24" spans="1:14" ht="15.75" x14ac:dyDescent="0.25">
      <c r="A24" s="4"/>
      <c r="B24" s="42" t="s">
        <v>18</v>
      </c>
      <c r="C24" s="106"/>
      <c r="D24" s="106"/>
      <c r="E24" s="106"/>
      <c r="F24" s="106"/>
      <c r="G24" s="107"/>
      <c r="H24" s="5">
        <v>1116.7</v>
      </c>
      <c r="I24" s="5">
        <v>1116.7</v>
      </c>
      <c r="J24" s="5">
        <v>0</v>
      </c>
      <c r="K24" s="5">
        <v>0</v>
      </c>
      <c r="L24" s="5">
        <v>0</v>
      </c>
      <c r="M24" s="5">
        <v>0</v>
      </c>
      <c r="N24" s="5">
        <f>SUM(H24:M24)</f>
        <v>2233.4</v>
      </c>
    </row>
    <row r="25" spans="1:14" ht="15.75" x14ac:dyDescent="0.25">
      <c r="A25" s="7"/>
      <c r="B25" s="42" t="s">
        <v>19</v>
      </c>
      <c r="C25" s="106"/>
      <c r="D25" s="106"/>
      <c r="E25" s="106"/>
      <c r="F25" s="106"/>
      <c r="G25" s="107"/>
      <c r="H25" s="5">
        <v>124.1</v>
      </c>
      <c r="I25" s="5">
        <v>124.1</v>
      </c>
      <c r="J25" s="5">
        <v>129.1</v>
      </c>
      <c r="K25" s="5">
        <v>134.30000000000001</v>
      </c>
      <c r="L25" s="5">
        <v>139.69999999999999</v>
      </c>
      <c r="M25" s="5">
        <v>145.30000000000001</v>
      </c>
      <c r="N25" s="5">
        <f t="shared" ref="N25:N26" si="7">SUM(H25:M25)</f>
        <v>796.59999999999991</v>
      </c>
    </row>
    <row r="26" spans="1:14" ht="15.75" x14ac:dyDescent="0.25">
      <c r="A26" s="4"/>
      <c r="B26" s="45" t="s">
        <v>21</v>
      </c>
      <c r="C26" s="108"/>
      <c r="D26" s="108"/>
      <c r="E26" s="108"/>
      <c r="F26" s="108"/>
      <c r="G26" s="108"/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f t="shared" si="7"/>
        <v>0</v>
      </c>
    </row>
    <row r="27" spans="1:14" ht="33.75" customHeight="1" x14ac:dyDescent="0.25">
      <c r="A27" s="4" t="s">
        <v>33</v>
      </c>
      <c r="B27" s="45" t="s">
        <v>56</v>
      </c>
      <c r="C27" s="45"/>
      <c r="D27" s="45"/>
      <c r="E27" s="45"/>
      <c r="F27" s="45"/>
      <c r="G27" s="45"/>
      <c r="H27" s="5">
        <f>H28+H29+H30+H31</f>
        <v>99008.6</v>
      </c>
      <c r="I27" s="5">
        <f t="shared" ref="I27:N27" si="8">I28+I29+I30+I31</f>
        <v>99507.6</v>
      </c>
      <c r="J27" s="5">
        <f t="shared" si="8"/>
        <v>103487.9</v>
      </c>
      <c r="K27" s="5">
        <f t="shared" si="8"/>
        <v>107627.4</v>
      </c>
      <c r="L27" s="5">
        <f t="shared" si="8"/>
        <v>111932.5</v>
      </c>
      <c r="M27" s="5">
        <f t="shared" si="8"/>
        <v>116409.8</v>
      </c>
      <c r="N27" s="5">
        <f t="shared" si="8"/>
        <v>637973.80000000005</v>
      </c>
    </row>
    <row r="28" spans="1:14" ht="15.75" x14ac:dyDescent="0.25">
      <c r="A28" s="4"/>
      <c r="B28" s="45" t="s">
        <v>20</v>
      </c>
      <c r="C28" s="45"/>
      <c r="D28" s="45"/>
      <c r="E28" s="45"/>
      <c r="F28" s="45"/>
      <c r="G28" s="45"/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</row>
    <row r="29" spans="1:14" ht="15.75" x14ac:dyDescent="0.25">
      <c r="A29" s="4"/>
      <c r="B29" s="45" t="s">
        <v>18</v>
      </c>
      <c r="C29" s="45"/>
      <c r="D29" s="45"/>
      <c r="E29" s="45"/>
      <c r="F29" s="45"/>
      <c r="G29" s="45"/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</row>
    <row r="30" spans="1:14" ht="15.75" x14ac:dyDescent="0.25">
      <c r="A30" s="4"/>
      <c r="B30" s="45" t="s">
        <v>19</v>
      </c>
      <c r="C30" s="45"/>
      <c r="D30" s="45"/>
      <c r="E30" s="45"/>
      <c r="F30" s="45"/>
      <c r="G30" s="45"/>
      <c r="H30" s="5">
        <v>99008.6</v>
      </c>
      <c r="I30" s="5">
        <v>99507.6</v>
      </c>
      <c r="J30" s="5">
        <v>103487.9</v>
      </c>
      <c r="K30" s="5">
        <v>107627.4</v>
      </c>
      <c r="L30" s="5">
        <v>111932.5</v>
      </c>
      <c r="M30" s="5">
        <v>116409.8</v>
      </c>
      <c r="N30" s="5">
        <f>H30+I30+J30+K30+L30+M30</f>
        <v>637973.80000000005</v>
      </c>
    </row>
    <row r="31" spans="1:14" ht="15.75" x14ac:dyDescent="0.25">
      <c r="A31" s="4"/>
      <c r="B31" s="45" t="s">
        <v>21</v>
      </c>
      <c r="C31" s="45"/>
      <c r="D31" s="45"/>
      <c r="E31" s="45"/>
      <c r="F31" s="45"/>
      <c r="G31" s="45"/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</row>
    <row r="32" spans="1:14" ht="33" customHeight="1" x14ac:dyDescent="0.25">
      <c r="A32" s="4" t="s">
        <v>34</v>
      </c>
      <c r="B32" s="45" t="s">
        <v>57</v>
      </c>
      <c r="C32" s="45"/>
      <c r="D32" s="45"/>
      <c r="E32" s="45"/>
      <c r="F32" s="45"/>
      <c r="G32" s="45"/>
      <c r="H32" s="5">
        <f>H33+H34+H35+H36</f>
        <v>800</v>
      </c>
      <c r="I32" s="5">
        <f>I33+I34+I35+I36</f>
        <v>800</v>
      </c>
      <c r="J32" s="5">
        <f>SUM(J33:J36)</f>
        <v>800</v>
      </c>
      <c r="K32" s="5">
        <f>SUM(K33:K36)</f>
        <v>800</v>
      </c>
      <c r="L32" s="5">
        <f>SUM(L33:L36)</f>
        <v>800</v>
      </c>
      <c r="M32" s="5">
        <f>SUM(M33:M36)</f>
        <v>800</v>
      </c>
      <c r="N32" s="5">
        <f>H32+I32+J32+K32+L32+M32</f>
        <v>4800</v>
      </c>
    </row>
    <row r="33" spans="1:14" ht="15.75" x14ac:dyDescent="0.25">
      <c r="A33" s="4"/>
      <c r="B33" s="45" t="s">
        <v>20</v>
      </c>
      <c r="C33" s="45"/>
      <c r="D33" s="45"/>
      <c r="E33" s="45"/>
      <c r="F33" s="45"/>
      <c r="G33" s="45"/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</row>
    <row r="34" spans="1:14" ht="15.75" x14ac:dyDescent="0.25">
      <c r="A34" s="4"/>
      <c r="B34" s="45" t="s">
        <v>18</v>
      </c>
      <c r="C34" s="45"/>
      <c r="D34" s="45"/>
      <c r="E34" s="45"/>
      <c r="F34" s="45"/>
      <c r="G34" s="45"/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</row>
    <row r="35" spans="1:14" ht="15.75" x14ac:dyDescent="0.25">
      <c r="A35" s="4"/>
      <c r="B35" s="45" t="s">
        <v>19</v>
      </c>
      <c r="C35" s="45"/>
      <c r="D35" s="45"/>
      <c r="E35" s="45"/>
      <c r="F35" s="45"/>
      <c r="G35" s="45"/>
      <c r="H35" s="5">
        <v>800</v>
      </c>
      <c r="I35" s="5">
        <v>800</v>
      </c>
      <c r="J35" s="5">
        <v>800</v>
      </c>
      <c r="K35" s="5">
        <v>800</v>
      </c>
      <c r="L35" s="5">
        <v>800</v>
      </c>
      <c r="M35" s="5">
        <v>800</v>
      </c>
      <c r="N35" s="5">
        <f>H35+I35+J35+K35+L35+M35</f>
        <v>4800</v>
      </c>
    </row>
    <row r="36" spans="1:14" ht="15.75" x14ac:dyDescent="0.25">
      <c r="A36" s="4"/>
      <c r="B36" s="45" t="s">
        <v>21</v>
      </c>
      <c r="C36" s="45"/>
      <c r="D36" s="45"/>
      <c r="E36" s="45"/>
      <c r="F36" s="45"/>
      <c r="G36" s="45"/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</row>
    <row r="37" spans="1:14" ht="48" customHeight="1" x14ac:dyDescent="0.25">
      <c r="A37" s="4" t="s">
        <v>36</v>
      </c>
      <c r="B37" s="42" t="s">
        <v>59</v>
      </c>
      <c r="C37" s="43"/>
      <c r="D37" s="43"/>
      <c r="E37" s="43"/>
      <c r="F37" s="43"/>
      <c r="G37" s="44"/>
      <c r="H37" s="5">
        <f t="shared" ref="H37:M37" si="9">SUM(H38:H41)</f>
        <v>1325.3</v>
      </c>
      <c r="I37" s="5">
        <f t="shared" si="9"/>
        <v>1325.3</v>
      </c>
      <c r="J37" s="5">
        <f t="shared" si="9"/>
        <v>93.8</v>
      </c>
      <c r="K37" s="5">
        <f t="shared" si="9"/>
        <v>97.6</v>
      </c>
      <c r="L37" s="5">
        <f t="shared" si="9"/>
        <v>101.5</v>
      </c>
      <c r="M37" s="5">
        <f t="shared" si="9"/>
        <v>105.5</v>
      </c>
      <c r="N37" s="5">
        <f t="shared" ref="N37:N41" si="10">SUM(H37:M37)</f>
        <v>3049</v>
      </c>
    </row>
    <row r="38" spans="1:14" ht="15.75" customHeight="1" x14ac:dyDescent="0.25">
      <c r="A38" s="4"/>
      <c r="B38" s="45" t="s">
        <v>20</v>
      </c>
      <c r="C38" s="45"/>
      <c r="D38" s="45"/>
      <c r="E38" s="45"/>
      <c r="F38" s="45"/>
      <c r="G38" s="45"/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f t="shared" si="10"/>
        <v>0</v>
      </c>
    </row>
    <row r="39" spans="1:14" ht="15.75" customHeight="1" x14ac:dyDescent="0.25">
      <c r="A39" s="4"/>
      <c r="B39" s="45" t="s">
        <v>18</v>
      </c>
      <c r="C39" s="45"/>
      <c r="D39" s="45"/>
      <c r="E39" s="45"/>
      <c r="F39" s="45"/>
      <c r="G39" s="45"/>
      <c r="H39" s="5">
        <v>1235.0999999999999</v>
      </c>
      <c r="I39" s="5">
        <v>1235.0999999999999</v>
      </c>
      <c r="J39" s="5">
        <v>0</v>
      </c>
      <c r="K39" s="5">
        <v>0</v>
      </c>
      <c r="L39" s="5">
        <v>0</v>
      </c>
      <c r="M39" s="5">
        <v>0</v>
      </c>
      <c r="N39" s="5">
        <f t="shared" si="10"/>
        <v>2470.1999999999998</v>
      </c>
    </row>
    <row r="40" spans="1:14" ht="15.75" customHeight="1" x14ac:dyDescent="0.25">
      <c r="A40" s="4"/>
      <c r="B40" s="45" t="s">
        <v>19</v>
      </c>
      <c r="C40" s="45"/>
      <c r="D40" s="45"/>
      <c r="E40" s="45"/>
      <c r="F40" s="45"/>
      <c r="G40" s="45"/>
      <c r="H40" s="5">
        <v>90.2</v>
      </c>
      <c r="I40" s="5">
        <v>90.2</v>
      </c>
      <c r="J40" s="5">
        <v>93.8</v>
      </c>
      <c r="K40" s="5">
        <v>97.6</v>
      </c>
      <c r="L40" s="5">
        <v>101.5</v>
      </c>
      <c r="M40" s="5">
        <v>105.5</v>
      </c>
      <c r="N40" s="5">
        <f t="shared" si="10"/>
        <v>578.79999999999995</v>
      </c>
    </row>
    <row r="41" spans="1:14" ht="15.75" customHeight="1" x14ac:dyDescent="0.25">
      <c r="A41" s="4"/>
      <c r="B41" s="45" t="s">
        <v>21</v>
      </c>
      <c r="C41" s="45"/>
      <c r="D41" s="45"/>
      <c r="E41" s="45"/>
      <c r="F41" s="45"/>
      <c r="G41" s="45"/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f t="shared" si="10"/>
        <v>0</v>
      </c>
    </row>
    <row r="42" spans="1:14" ht="31.5" customHeight="1" x14ac:dyDescent="0.25">
      <c r="A42" s="3" t="s">
        <v>39</v>
      </c>
      <c r="B42" s="49" t="s">
        <v>45</v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1"/>
    </row>
    <row r="43" spans="1:14" ht="46.5" customHeight="1" x14ac:dyDescent="0.25">
      <c r="A43" s="4" t="s">
        <v>40</v>
      </c>
      <c r="B43" s="41" t="s">
        <v>73</v>
      </c>
      <c r="C43" s="41"/>
      <c r="D43" s="41"/>
      <c r="E43" s="41"/>
      <c r="F43" s="41"/>
      <c r="G43" s="41"/>
      <c r="H43" s="8">
        <f>SUM(H44:H47)</f>
        <v>0</v>
      </c>
      <c r="I43" s="8">
        <f t="shared" ref="I43:M43" si="11">SUM(I44:I47)</f>
        <v>0</v>
      </c>
      <c r="J43" s="8">
        <f>SUM(J44:J47)</f>
        <v>0</v>
      </c>
      <c r="K43" s="8">
        <f t="shared" si="11"/>
        <v>0</v>
      </c>
      <c r="L43" s="8">
        <f t="shared" si="11"/>
        <v>0</v>
      </c>
      <c r="M43" s="8">
        <f t="shared" si="11"/>
        <v>0</v>
      </c>
      <c r="N43" s="8">
        <f>SUM(N44:N47)</f>
        <v>0</v>
      </c>
    </row>
    <row r="44" spans="1:14" ht="15.75" customHeight="1" x14ac:dyDescent="0.25">
      <c r="A44" s="4"/>
      <c r="B44" s="41" t="s">
        <v>20</v>
      </c>
      <c r="C44" s="41"/>
      <c r="D44" s="41"/>
      <c r="E44" s="41"/>
      <c r="F44" s="41"/>
      <c r="G44" s="41"/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f>SUM(H44:M44)</f>
        <v>0</v>
      </c>
    </row>
    <row r="45" spans="1:14" ht="15.75" customHeight="1" x14ac:dyDescent="0.25">
      <c r="A45" s="4"/>
      <c r="B45" s="41" t="s">
        <v>18</v>
      </c>
      <c r="C45" s="41"/>
      <c r="D45" s="41"/>
      <c r="E45" s="41"/>
      <c r="F45" s="41"/>
      <c r="G45" s="41"/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f t="shared" ref="N45:N48" si="12">SUM(H45:M45)</f>
        <v>0</v>
      </c>
    </row>
    <row r="46" spans="1:14" ht="15.75" customHeight="1" x14ac:dyDescent="0.25">
      <c r="A46" s="4"/>
      <c r="B46" s="41" t="s">
        <v>19</v>
      </c>
      <c r="C46" s="41"/>
      <c r="D46" s="41"/>
      <c r="E46" s="41"/>
      <c r="F46" s="41"/>
      <c r="G46" s="41"/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f t="shared" si="12"/>
        <v>0</v>
      </c>
    </row>
    <row r="47" spans="1:14" ht="15.75" customHeight="1" x14ac:dyDescent="0.25">
      <c r="A47" s="4"/>
      <c r="B47" s="41" t="s">
        <v>21</v>
      </c>
      <c r="C47" s="41"/>
      <c r="D47" s="41"/>
      <c r="E47" s="41"/>
      <c r="F47" s="41"/>
      <c r="G47" s="41"/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f t="shared" si="12"/>
        <v>0</v>
      </c>
    </row>
    <row r="48" spans="1:14" ht="49.5" customHeight="1" x14ac:dyDescent="0.25">
      <c r="A48" s="4" t="s">
        <v>41</v>
      </c>
      <c r="B48" s="41" t="s">
        <v>74</v>
      </c>
      <c r="C48" s="41"/>
      <c r="D48" s="41"/>
      <c r="E48" s="41"/>
      <c r="F48" s="41"/>
      <c r="G48" s="41"/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f t="shared" si="12"/>
        <v>0</v>
      </c>
    </row>
    <row r="49" spans="1:14" ht="15.75" x14ac:dyDescent="0.25">
      <c r="A49" s="4"/>
      <c r="B49" s="41" t="s">
        <v>20</v>
      </c>
      <c r="C49" s="41"/>
      <c r="D49" s="41"/>
      <c r="E49" s="41"/>
      <c r="F49" s="41"/>
      <c r="G49" s="41"/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</row>
    <row r="50" spans="1:14" ht="15.75" x14ac:dyDescent="0.25">
      <c r="A50" s="4"/>
      <c r="B50" s="41" t="s">
        <v>18</v>
      </c>
      <c r="C50" s="41"/>
      <c r="D50" s="41"/>
      <c r="E50" s="41"/>
      <c r="F50" s="41"/>
      <c r="G50" s="41"/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</row>
    <row r="51" spans="1:14" ht="15.75" x14ac:dyDescent="0.25">
      <c r="A51" s="4"/>
      <c r="B51" s="41" t="s">
        <v>19</v>
      </c>
      <c r="C51" s="41"/>
      <c r="D51" s="41"/>
      <c r="E51" s="41"/>
      <c r="F51" s="41"/>
      <c r="G51" s="41"/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</row>
    <row r="52" spans="1:14" ht="15.75" x14ac:dyDescent="0.25">
      <c r="A52" s="4"/>
      <c r="B52" s="41" t="s">
        <v>21</v>
      </c>
      <c r="C52" s="41"/>
      <c r="D52" s="41"/>
      <c r="E52" s="41"/>
      <c r="F52" s="41"/>
      <c r="G52" s="41"/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</row>
    <row r="53" spans="1:14" ht="34.5" customHeight="1" x14ac:dyDescent="0.25">
      <c r="A53" s="4"/>
      <c r="B53" s="45" t="s">
        <v>46</v>
      </c>
      <c r="C53" s="45"/>
      <c r="D53" s="45"/>
      <c r="E53" s="45"/>
      <c r="F53" s="45"/>
      <c r="G53" s="45"/>
      <c r="H53" s="5">
        <f t="shared" ref="H53:M53" si="13">SUM(H54:H57)</f>
        <v>138182.5</v>
      </c>
      <c r="I53" s="5">
        <f t="shared" si="13"/>
        <v>138938.70000000001</v>
      </c>
      <c r="J53" s="5">
        <f t="shared" si="13"/>
        <v>141672.29999999999</v>
      </c>
      <c r="K53" s="5">
        <f t="shared" si="13"/>
        <v>147275.1</v>
      </c>
      <c r="L53" s="5">
        <f t="shared" si="13"/>
        <v>153102</v>
      </c>
      <c r="M53" s="5">
        <f t="shared" si="13"/>
        <v>159162.1</v>
      </c>
      <c r="N53" s="5">
        <f>SUM(H53:M53)</f>
        <v>878332.7</v>
      </c>
    </row>
    <row r="54" spans="1:14" ht="15.75" x14ac:dyDescent="0.25">
      <c r="A54" s="9"/>
      <c r="B54" s="45" t="s">
        <v>20</v>
      </c>
      <c r="C54" s="45"/>
      <c r="D54" s="45"/>
      <c r="E54" s="45"/>
      <c r="F54" s="45"/>
      <c r="G54" s="45"/>
      <c r="H54" s="10">
        <f t="shared" ref="H54:M56" si="14">SUM(H8+H13+H18+H23+H28+H33+H38+H44+H49)</f>
        <v>0</v>
      </c>
      <c r="I54" s="10">
        <f t="shared" si="14"/>
        <v>0</v>
      </c>
      <c r="J54" s="10">
        <f t="shared" si="14"/>
        <v>0</v>
      </c>
      <c r="K54" s="10">
        <f t="shared" si="14"/>
        <v>0</v>
      </c>
      <c r="L54" s="10">
        <f t="shared" si="14"/>
        <v>0</v>
      </c>
      <c r="M54" s="10">
        <f t="shared" si="14"/>
        <v>0</v>
      </c>
      <c r="N54" s="10">
        <v>0</v>
      </c>
    </row>
    <row r="55" spans="1:14" ht="15.75" x14ac:dyDescent="0.25">
      <c r="A55" s="9"/>
      <c r="B55" s="45" t="s">
        <v>18</v>
      </c>
      <c r="C55" s="45"/>
      <c r="D55" s="45"/>
      <c r="E55" s="45"/>
      <c r="F55" s="45"/>
      <c r="G55" s="45"/>
      <c r="H55" s="10">
        <f t="shared" si="14"/>
        <v>2736.9</v>
      </c>
      <c r="I55" s="10">
        <f t="shared" si="14"/>
        <v>2736.9</v>
      </c>
      <c r="J55" s="10">
        <f t="shared" si="14"/>
        <v>0</v>
      </c>
      <c r="K55" s="10">
        <f t="shared" si="14"/>
        <v>0</v>
      </c>
      <c r="L55" s="10">
        <f t="shared" si="14"/>
        <v>0</v>
      </c>
      <c r="M55" s="10">
        <f t="shared" si="14"/>
        <v>0</v>
      </c>
      <c r="N55" s="10">
        <f>H55+I55+J55+K55+L55+M55</f>
        <v>5473.8</v>
      </c>
    </row>
    <row r="56" spans="1:14" ht="15.75" x14ac:dyDescent="0.25">
      <c r="A56" s="9"/>
      <c r="B56" s="41" t="s">
        <v>19</v>
      </c>
      <c r="C56" s="41"/>
      <c r="D56" s="41"/>
      <c r="E56" s="41"/>
      <c r="F56" s="41"/>
      <c r="G56" s="41"/>
      <c r="H56" s="11">
        <f t="shared" si="14"/>
        <v>135445.6</v>
      </c>
      <c r="I56" s="11">
        <f t="shared" si="14"/>
        <v>136201.80000000002</v>
      </c>
      <c r="J56" s="11">
        <f t="shared" si="14"/>
        <v>141672.29999999999</v>
      </c>
      <c r="K56" s="11">
        <f t="shared" si="14"/>
        <v>147275.1</v>
      </c>
      <c r="L56" s="11">
        <f t="shared" si="14"/>
        <v>153102</v>
      </c>
      <c r="M56" s="11">
        <f t="shared" si="14"/>
        <v>159162.1</v>
      </c>
      <c r="N56" s="11">
        <f>H56+I56+J56+K56+L56+M56</f>
        <v>872858.9</v>
      </c>
    </row>
    <row r="57" spans="1:14" ht="15.75" x14ac:dyDescent="0.25">
      <c r="A57" s="9"/>
      <c r="B57" s="41" t="s">
        <v>21</v>
      </c>
      <c r="C57" s="41"/>
      <c r="D57" s="41"/>
      <c r="E57" s="41"/>
      <c r="F57" s="41"/>
      <c r="G57" s="41"/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</row>
    <row r="58" spans="1:14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</sheetData>
  <mergeCells count="58">
    <mergeCell ref="B42:N42"/>
    <mergeCell ref="B36:G36"/>
    <mergeCell ref="B28:G28"/>
    <mergeCell ref="B29:G29"/>
    <mergeCell ref="B30:G30"/>
    <mergeCell ref="B31:G31"/>
    <mergeCell ref="B32:G32"/>
    <mergeCell ref="B38:G38"/>
    <mergeCell ref="B39:G39"/>
    <mergeCell ref="B40:G40"/>
    <mergeCell ref="B41:G41"/>
    <mergeCell ref="B19:G19"/>
    <mergeCell ref="B20:G20"/>
    <mergeCell ref="B16:G16"/>
    <mergeCell ref="B17:G17"/>
    <mergeCell ref="B18:G18"/>
    <mergeCell ref="B54:G54"/>
    <mergeCell ref="B55:G55"/>
    <mergeCell ref="B56:G56"/>
    <mergeCell ref="B57:G57"/>
    <mergeCell ref="B53:G53"/>
    <mergeCell ref="A1:O1"/>
    <mergeCell ref="H3:M3"/>
    <mergeCell ref="N3:N4"/>
    <mergeCell ref="B3:G4"/>
    <mergeCell ref="A3:A4"/>
    <mergeCell ref="B5:G5"/>
    <mergeCell ref="B7:G7"/>
    <mergeCell ref="B8:G8"/>
    <mergeCell ref="B9:G9"/>
    <mergeCell ref="B10:G10"/>
    <mergeCell ref="B6:N6"/>
    <mergeCell ref="B11:G11"/>
    <mergeCell ref="B12:G12"/>
    <mergeCell ref="B13:G13"/>
    <mergeCell ref="B14:G14"/>
    <mergeCell ref="B37:G37"/>
    <mergeCell ref="B26:G26"/>
    <mergeCell ref="B21:G21"/>
    <mergeCell ref="B22:G22"/>
    <mergeCell ref="B23:G23"/>
    <mergeCell ref="B24:G24"/>
    <mergeCell ref="B25:G25"/>
    <mergeCell ref="B15:G15"/>
    <mergeCell ref="B27:G27"/>
    <mergeCell ref="B33:G33"/>
    <mergeCell ref="B34:G34"/>
    <mergeCell ref="B35:G35"/>
    <mergeCell ref="B43:G43"/>
    <mergeCell ref="B44:G44"/>
    <mergeCell ref="B45:G45"/>
    <mergeCell ref="B46:G46"/>
    <mergeCell ref="B47:G47"/>
    <mergeCell ref="B48:G48"/>
    <mergeCell ref="B49:G49"/>
    <mergeCell ref="B50:G50"/>
    <mergeCell ref="B51:G51"/>
    <mergeCell ref="B52:G52"/>
  </mergeCells>
  <pageMargins left="1.1811023622047245" right="0.59055118110236227" top="0.74803149606299213" bottom="0.74803149606299213" header="0.31496062992125984" footer="0.31496062992125984"/>
  <pageSetup paperSize="9" scale="90" orientation="landscape" r:id="rId1"/>
  <rowBreaks count="1" manualBreakCount="1">
    <brk id="41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Раздел 1</vt:lpstr>
      <vt:lpstr>Раздел 2</vt:lpstr>
      <vt:lpstr>Раздел 3</vt:lpstr>
      <vt:lpstr>Раздел 4</vt:lpstr>
      <vt:lpstr>Лист1</vt:lpstr>
      <vt:lpstr>'Раздел 3'!Область_печати</vt:lpstr>
      <vt:lpstr>'Раздел 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В. Бакурова</cp:lastModifiedBy>
  <cp:lastPrinted>2025-07-01T01:41:57Z</cp:lastPrinted>
  <dcterms:created xsi:type="dcterms:W3CDTF">2024-09-09T23:09:19Z</dcterms:created>
  <dcterms:modified xsi:type="dcterms:W3CDTF">2025-07-01T01:42:06Z</dcterms:modified>
</cp:coreProperties>
</file>