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47876/"/>
    </mc:Choice>
  </mc:AlternateContent>
  <bookViews>
    <workbookView xWindow="-120" yWindow="-120" windowWidth="38640" windowHeight="21240"/>
  </bookViews>
  <sheets>
    <sheet name="Лист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7" i="1" l="1"/>
  <c r="P17" i="1"/>
  <c r="J17" i="1"/>
  <c r="H17" i="1"/>
  <c r="F17" i="1"/>
  <c r="D17" i="1"/>
  <c r="N11" i="1"/>
  <c r="N17" i="1" s="1"/>
  <c r="N10" i="1"/>
  <c r="J16" i="1" s="1"/>
  <c r="P16" i="1" l="1"/>
  <c r="L17" i="1"/>
  <c r="S17" i="1" s="1"/>
  <c r="L16" i="1"/>
  <c r="D16" i="1"/>
  <c r="F16" i="1"/>
  <c r="H16" i="1"/>
  <c r="S16" i="1" l="1"/>
  <c r="S18" i="1" s="1"/>
</calcChain>
</file>

<file path=xl/sharedStrings.xml><?xml version="1.0" encoding="utf-8"?>
<sst xmlns="http://schemas.openxmlformats.org/spreadsheetml/2006/main" count="34" uniqueCount="20">
  <si>
    <t>Анализ питания  в муниципальных бюджетных учреждениях детские сады и дошкольные группы за 2022 год</t>
  </si>
  <si>
    <t>(средняя стоимость питания на одного обучающегося с 01.2022 по 31.05.2022гг)</t>
  </si>
  <si>
    <t>Категория обучающихся</t>
  </si>
  <si>
    <t>Учреждения</t>
  </si>
  <si>
    <t>Д/С 1</t>
  </si>
  <si>
    <t>Д/С 2</t>
  </si>
  <si>
    <t>Д/С 7</t>
  </si>
  <si>
    <t>Д/С 9</t>
  </si>
  <si>
    <t>Д/С 11</t>
  </si>
  <si>
    <t>МБОУ СОШ 1</t>
  </si>
  <si>
    <t>МБОУ СОШ  Вал</t>
  </si>
  <si>
    <t>МБОУ СОШ Ныш</t>
  </si>
  <si>
    <t>Стоимость питания согласно приказу от  14.11.2016 № 518</t>
  </si>
  <si>
    <t>предполагаемая</t>
  </si>
  <si>
    <t>сумма дотации в день</t>
  </si>
  <si>
    <t>Расчет дотации</t>
  </si>
  <si>
    <t>сумма</t>
  </si>
  <si>
    <t>Вед.экономист  Мельникова Т.П.</t>
  </si>
  <si>
    <t>Дети                                                                                     с 1 до 3 лет</t>
  </si>
  <si>
    <t>Дети                                                                   свыше 3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</si>
</sst>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/>
    <xf numFmtId="2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abSelected="1" workbookViewId="0">
      <selection activeCell="J35" sqref="J35"/>
    </sheetView>
  </sheetViews>
  <sheetFormatPr defaultRowHeight="12.75" x14ac:dyDescent="0.2"/>
  <cols>
    <col min="1" max="1" width="9.140625" style="1"/>
    <col min="2" max="2" width="2.42578125" style="1" customWidth="1"/>
    <col min="3" max="3" width="3.85546875" style="1" customWidth="1"/>
    <col min="4" max="4" width="9.28515625" style="1" customWidth="1"/>
    <col min="5" max="5" width="3.42578125" style="1" customWidth="1"/>
    <col min="6" max="6" width="8.28515625" style="1" customWidth="1"/>
    <col min="7" max="7" width="3.85546875" style="1" customWidth="1"/>
    <col min="8" max="8" width="8.7109375" style="1" customWidth="1"/>
    <col min="9" max="9" width="4" style="1" customWidth="1"/>
    <col min="10" max="10" width="8.7109375" style="1" customWidth="1"/>
    <col min="11" max="11" width="4.7109375" style="1" customWidth="1"/>
    <col min="12" max="12" width="8.42578125" style="1" customWidth="1"/>
    <col min="13" max="13" width="4.140625" style="1" customWidth="1"/>
    <col min="14" max="14" width="8.42578125" style="1" customWidth="1"/>
    <col min="15" max="15" width="5.28515625" style="1" customWidth="1"/>
    <col min="16" max="16" width="9.140625" style="1"/>
    <col min="17" max="17" width="4.28515625" style="1" customWidth="1"/>
    <col min="18" max="18" width="10.42578125" style="1" customWidth="1"/>
    <col min="19" max="19" width="10.7109375" style="1" customWidth="1"/>
    <col min="20" max="16384" width="9.140625" style="1"/>
  </cols>
  <sheetData>
    <row r="1" spans="1:19" x14ac:dyDescent="0.2">
      <c r="D1" s="1" t="s">
        <v>0</v>
      </c>
    </row>
    <row r="2" spans="1:19" x14ac:dyDescent="0.2">
      <c r="D2" s="1" t="s">
        <v>1</v>
      </c>
    </row>
    <row r="3" spans="1:19" x14ac:dyDescent="0.2">
      <c r="A3" s="2" t="s">
        <v>2</v>
      </c>
      <c r="B3" s="2"/>
      <c r="C3" s="3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19" x14ac:dyDescent="0.2">
      <c r="A4" s="2"/>
      <c r="B4" s="2"/>
      <c r="C4" s="3" t="s">
        <v>4</v>
      </c>
      <c r="D4" s="5"/>
      <c r="E4" s="3" t="s">
        <v>5</v>
      </c>
      <c r="F4" s="5"/>
      <c r="G4" s="3" t="s">
        <v>6</v>
      </c>
      <c r="H4" s="5"/>
      <c r="I4" s="3" t="s">
        <v>7</v>
      </c>
      <c r="J4" s="5"/>
      <c r="K4" s="3" t="s">
        <v>8</v>
      </c>
      <c r="L4" s="5"/>
      <c r="M4" s="3" t="s">
        <v>9</v>
      </c>
      <c r="N4" s="5"/>
      <c r="O4" s="6" t="s">
        <v>10</v>
      </c>
      <c r="P4" s="7"/>
      <c r="Q4" s="3" t="s">
        <v>11</v>
      </c>
      <c r="R4" s="5"/>
    </row>
    <row r="5" spans="1:19" ht="29.25" customHeight="1" x14ac:dyDescent="0.2">
      <c r="A5" s="2" t="s">
        <v>18</v>
      </c>
      <c r="B5" s="2"/>
      <c r="C5" s="3">
        <v>193.16</v>
      </c>
      <c r="D5" s="5"/>
      <c r="E5" s="3">
        <v>195.62</v>
      </c>
      <c r="F5" s="5"/>
      <c r="G5" s="3"/>
      <c r="H5" s="5"/>
      <c r="I5" s="3">
        <v>207.36</v>
      </c>
      <c r="J5" s="5"/>
      <c r="K5" s="3">
        <v>228.78</v>
      </c>
      <c r="L5" s="5"/>
      <c r="M5" s="3"/>
      <c r="N5" s="5"/>
      <c r="O5" s="3">
        <v>195.09</v>
      </c>
      <c r="P5" s="5"/>
      <c r="Q5" s="3">
        <v>186.91</v>
      </c>
      <c r="R5" s="5"/>
    </row>
    <row r="6" spans="1:19" ht="30" customHeight="1" x14ac:dyDescent="0.2">
      <c r="A6" s="2" t="s">
        <v>19</v>
      </c>
      <c r="B6" s="2"/>
      <c r="C6" s="3">
        <v>227.37</v>
      </c>
      <c r="D6" s="5"/>
      <c r="E6" s="3">
        <v>262.89999999999998</v>
      </c>
      <c r="F6" s="5"/>
      <c r="G6" s="3">
        <v>223.27</v>
      </c>
      <c r="H6" s="5"/>
      <c r="I6" s="3">
        <v>238.43</v>
      </c>
      <c r="J6" s="5"/>
      <c r="K6" s="3">
        <v>273.04000000000002</v>
      </c>
      <c r="L6" s="5"/>
      <c r="M6" s="3">
        <v>217.05</v>
      </c>
      <c r="N6" s="5"/>
      <c r="O6" s="3">
        <v>240.53</v>
      </c>
      <c r="P6" s="5"/>
      <c r="Q6" s="3">
        <v>223.97</v>
      </c>
      <c r="R6" s="5"/>
    </row>
    <row r="9" spans="1:19" ht="38.25" x14ac:dyDescent="0.2">
      <c r="A9" s="9" t="s">
        <v>12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1" t="s">
        <v>13</v>
      </c>
      <c r="M9" s="11"/>
      <c r="N9" s="11" t="s">
        <v>14</v>
      </c>
      <c r="O9" s="12"/>
    </row>
    <row r="10" spans="1:19" ht="25.5" customHeight="1" x14ac:dyDescent="0.2">
      <c r="A10" s="2" t="s">
        <v>18</v>
      </c>
      <c r="B10" s="2"/>
      <c r="C10" s="13"/>
      <c r="D10" s="14">
        <v>190</v>
      </c>
      <c r="E10" s="14"/>
      <c r="F10" s="10"/>
      <c r="G10" s="10"/>
      <c r="H10" s="10"/>
      <c r="I10" s="10"/>
      <c r="J10" s="10"/>
      <c r="K10" s="10"/>
      <c r="L10" s="14">
        <v>220</v>
      </c>
      <c r="M10" s="14"/>
      <c r="N10" s="14">
        <f>L10-D10</f>
        <v>30</v>
      </c>
      <c r="O10" s="15"/>
    </row>
    <row r="11" spans="1:19" ht="31.5" customHeight="1" x14ac:dyDescent="0.2">
      <c r="A11" s="2" t="s">
        <v>19</v>
      </c>
      <c r="B11" s="2"/>
      <c r="C11" s="13"/>
      <c r="D11" s="14">
        <v>230</v>
      </c>
      <c r="E11" s="14"/>
      <c r="F11" s="10"/>
      <c r="G11" s="10"/>
      <c r="H11" s="10"/>
      <c r="I11" s="10"/>
      <c r="J11" s="10"/>
      <c r="K11" s="10"/>
      <c r="L11" s="14">
        <v>280</v>
      </c>
      <c r="M11" s="14"/>
      <c r="N11" s="14">
        <f>L11-D11</f>
        <v>50</v>
      </c>
      <c r="O11" s="15"/>
    </row>
    <row r="13" spans="1:19" x14ac:dyDescent="0.2">
      <c r="D13" s="1" t="s">
        <v>15</v>
      </c>
    </row>
    <row r="14" spans="1:19" x14ac:dyDescent="0.2">
      <c r="A14" s="2" t="s">
        <v>2</v>
      </c>
      <c r="B14" s="2"/>
      <c r="C14" s="3" t="s">
        <v>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5"/>
      <c r="S14" s="8" t="s">
        <v>16</v>
      </c>
    </row>
    <row r="15" spans="1:19" x14ac:dyDescent="0.2">
      <c r="A15" s="2"/>
      <c r="B15" s="2"/>
      <c r="C15" s="6" t="s">
        <v>4</v>
      </c>
      <c r="D15" s="7"/>
      <c r="E15" s="6" t="s">
        <v>5</v>
      </c>
      <c r="F15" s="7"/>
      <c r="G15" s="3" t="s">
        <v>6</v>
      </c>
      <c r="H15" s="5"/>
      <c r="I15" s="3" t="s">
        <v>7</v>
      </c>
      <c r="J15" s="5"/>
      <c r="K15" s="3" t="s">
        <v>8</v>
      </c>
      <c r="L15" s="5"/>
      <c r="M15" s="3" t="s">
        <v>9</v>
      </c>
      <c r="N15" s="5"/>
      <c r="O15" s="3" t="s">
        <v>10</v>
      </c>
      <c r="P15" s="5"/>
      <c r="Q15" s="3" t="s">
        <v>11</v>
      </c>
      <c r="R15" s="5"/>
      <c r="S15" s="8"/>
    </row>
    <row r="16" spans="1:19" ht="27" customHeight="1" x14ac:dyDescent="0.2">
      <c r="A16" s="2" t="s">
        <v>18</v>
      </c>
      <c r="B16" s="2"/>
      <c r="C16" s="13">
        <v>41</v>
      </c>
      <c r="D16" s="16">
        <f>(C16*N10*105)-950</f>
        <v>128200</v>
      </c>
      <c r="E16" s="10">
        <v>20</v>
      </c>
      <c r="F16" s="16">
        <f>E16*N10*105</f>
        <v>63000</v>
      </c>
      <c r="G16" s="10">
        <v>20</v>
      </c>
      <c r="H16" s="16">
        <f>G16*N10*105</f>
        <v>63000</v>
      </c>
      <c r="I16" s="10">
        <v>39</v>
      </c>
      <c r="J16" s="16">
        <f>I16*N10*105</f>
        <v>122850</v>
      </c>
      <c r="K16" s="10">
        <v>17</v>
      </c>
      <c r="L16" s="16">
        <f>K16*N10*105</f>
        <v>53550</v>
      </c>
      <c r="M16" s="10"/>
      <c r="N16" s="16"/>
      <c r="O16" s="10">
        <v>8</v>
      </c>
      <c r="P16" s="16">
        <f>O16*N10*105</f>
        <v>25200</v>
      </c>
      <c r="Q16" s="10"/>
      <c r="R16" s="16"/>
      <c r="S16" s="16">
        <f>D16+F16+H16+J16+L16+P16</f>
        <v>455800</v>
      </c>
    </row>
    <row r="17" spans="1:19" ht="28.5" customHeight="1" x14ac:dyDescent="0.2">
      <c r="A17" s="2" t="s">
        <v>19</v>
      </c>
      <c r="B17" s="2"/>
      <c r="C17" s="13">
        <v>189</v>
      </c>
      <c r="D17" s="16">
        <f>C17*N11*112</f>
        <v>1058400</v>
      </c>
      <c r="E17" s="10">
        <v>21</v>
      </c>
      <c r="F17" s="16">
        <f>E17*N11*112</f>
        <v>117600</v>
      </c>
      <c r="G17" s="10">
        <v>65</v>
      </c>
      <c r="H17" s="16">
        <f>G17*N11*112</f>
        <v>364000</v>
      </c>
      <c r="I17" s="10">
        <v>77</v>
      </c>
      <c r="J17" s="16">
        <f>I17*N11*112</f>
        <v>431200</v>
      </c>
      <c r="K17" s="10">
        <v>62</v>
      </c>
      <c r="L17" s="16">
        <f>K17*N11*112</f>
        <v>347200</v>
      </c>
      <c r="M17" s="10">
        <v>80</v>
      </c>
      <c r="N17" s="16">
        <f>M17*N11*112</f>
        <v>448000</v>
      </c>
      <c r="O17" s="10">
        <v>22</v>
      </c>
      <c r="P17" s="16">
        <f>O17*N11*112</f>
        <v>123200</v>
      </c>
      <c r="Q17" s="10">
        <v>5</v>
      </c>
      <c r="R17" s="16">
        <f>Q17*N11*112</f>
        <v>28000</v>
      </c>
      <c r="S17" s="16">
        <f>D17+F17+H17+J17+L17+N17+P17+R17</f>
        <v>2917600</v>
      </c>
    </row>
    <row r="18" spans="1:19" x14ac:dyDescent="0.2">
      <c r="S18" s="17">
        <f>SUM(S16:S17)</f>
        <v>3373400</v>
      </c>
    </row>
    <row r="24" spans="1:19" ht="11.25" customHeight="1" x14ac:dyDescent="0.2"/>
    <row r="29" spans="1:19" x14ac:dyDescent="0.2">
      <c r="A29" s="1" t="s">
        <v>17</v>
      </c>
    </row>
  </sheetData>
  <mergeCells count="40">
    <mergeCell ref="A16:B16"/>
    <mergeCell ref="A17:B17"/>
    <mergeCell ref="S14:S15"/>
    <mergeCell ref="G15:H15"/>
    <mergeCell ref="I15:J15"/>
    <mergeCell ref="K15:L15"/>
    <mergeCell ref="M15:N15"/>
    <mergeCell ref="O15:P15"/>
    <mergeCell ref="Q15:R15"/>
    <mergeCell ref="O6:P6"/>
    <mergeCell ref="Q6:R6"/>
    <mergeCell ref="A10:B10"/>
    <mergeCell ref="A11:B11"/>
    <mergeCell ref="A14:B15"/>
    <mergeCell ref="C14:R14"/>
    <mergeCell ref="M5:N5"/>
    <mergeCell ref="O5:P5"/>
    <mergeCell ref="Q5:R5"/>
    <mergeCell ref="A6:B6"/>
    <mergeCell ref="C6:D6"/>
    <mergeCell ref="E6:F6"/>
    <mergeCell ref="G6:H6"/>
    <mergeCell ref="I6:J6"/>
    <mergeCell ref="K6:L6"/>
    <mergeCell ref="M6:N6"/>
    <mergeCell ref="A5:B5"/>
    <mergeCell ref="C5:D5"/>
    <mergeCell ref="E5:F5"/>
    <mergeCell ref="G5:H5"/>
    <mergeCell ref="I5:J5"/>
    <mergeCell ref="K5:L5"/>
    <mergeCell ref="A3:B4"/>
    <mergeCell ref="C3:R3"/>
    <mergeCell ref="C4:D4"/>
    <mergeCell ref="E4:F4"/>
    <mergeCell ref="G4:H4"/>
    <mergeCell ref="I4:J4"/>
    <mergeCell ref="K4:L4"/>
    <mergeCell ref="M4:N4"/>
    <mergeCell ref="Q4:R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П. Мельникова</dc:creator>
  <cp:lastModifiedBy>Елена В. Бакурова</cp:lastModifiedBy>
  <cp:lastPrinted>2022-09-20T23:40:29Z</cp:lastPrinted>
  <dcterms:created xsi:type="dcterms:W3CDTF">2015-06-05T18:19:34Z</dcterms:created>
  <dcterms:modified xsi:type="dcterms:W3CDTF">2022-09-20T23:40:48Z</dcterms:modified>
</cp:coreProperties>
</file>