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ttps://sed.admsakhalin.ru/docs58/inout/DocFile/4631/47962/"/>
    </mc:Choice>
  </mc:AlternateContent>
  <bookViews>
    <workbookView xWindow="0" yWindow="0" windowWidth="24000" windowHeight="8235"/>
  </bookViews>
  <sheets>
    <sheet name="Лист1" sheetId="1" r:id="rId1"/>
  </sheets>
  <definedNames>
    <definedName name="_xlnm.Print_Area" localSheetId="0">Лист1!$A$1:$M$44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27" i="1" l="1"/>
  <c r="M27" i="1"/>
  <c r="J16" i="1" l="1"/>
  <c r="I27" i="1"/>
  <c r="J27" i="1"/>
  <c r="K27" i="1"/>
  <c r="H27" i="1"/>
  <c r="J43" i="1" l="1"/>
  <c r="M43" i="1"/>
  <c r="D38" i="1"/>
  <c r="G17" i="1"/>
  <c r="H17" i="1"/>
  <c r="I17" i="1"/>
  <c r="J17" i="1"/>
  <c r="J15" i="1" s="1"/>
  <c r="K17" i="1"/>
  <c r="L17" i="1"/>
  <c r="M17" i="1"/>
  <c r="F17" i="1"/>
  <c r="G16" i="1"/>
  <c r="H16" i="1"/>
  <c r="H43" i="1" s="1"/>
  <c r="I16" i="1"/>
  <c r="I43" i="1" s="1"/>
  <c r="K16" i="1"/>
  <c r="K43" i="1" s="1"/>
  <c r="L16" i="1"/>
  <c r="L43" i="1" s="1"/>
  <c r="M16" i="1"/>
  <c r="D24" i="1"/>
  <c r="D25" i="1"/>
  <c r="D26" i="1"/>
  <c r="K44" i="1" l="1"/>
  <c r="K42" i="1" s="1"/>
  <c r="M44" i="1"/>
  <c r="K15" i="1"/>
  <c r="L15" i="1"/>
  <c r="L44" i="1"/>
  <c r="L42" i="1" l="1"/>
  <c r="M42" i="1"/>
  <c r="M15" i="1"/>
  <c r="E17" i="1" l="1"/>
  <c r="D17" i="1" s="1"/>
  <c r="F44" i="1"/>
  <c r="G15" i="1"/>
  <c r="J44" i="1" l="1"/>
  <c r="J42" i="1" s="1"/>
  <c r="E16" i="1"/>
  <c r="G44" i="1"/>
  <c r="I44" i="1"/>
  <c r="I15" i="1"/>
  <c r="E44" i="1"/>
  <c r="H44" i="1"/>
  <c r="H15" i="1"/>
  <c r="F22" i="1"/>
  <c r="F23" i="1"/>
  <c r="D23" i="1" s="1"/>
  <c r="F16" i="1" l="1"/>
  <c r="D22" i="1"/>
  <c r="H42" i="1"/>
  <c r="D44" i="1"/>
  <c r="E43" i="1"/>
  <c r="E15" i="1"/>
  <c r="I42" i="1"/>
  <c r="G27" i="1"/>
  <c r="F27" i="1"/>
  <c r="D27" i="1" s="1"/>
  <c r="F43" i="1" l="1"/>
  <c r="F42" i="1" s="1"/>
  <c r="E42" i="1"/>
  <c r="D43" i="1"/>
  <c r="D42" i="1" s="1"/>
  <c r="G42" i="1"/>
  <c r="G43" i="1"/>
  <c r="D16" i="1"/>
  <c r="D15" i="1" s="1"/>
  <c r="F15" i="1"/>
</calcChain>
</file>

<file path=xl/sharedStrings.xml><?xml version="1.0" encoding="utf-8"?>
<sst xmlns="http://schemas.openxmlformats.org/spreadsheetml/2006/main" count="87" uniqueCount="37">
  <si>
    <t>Наименование мероприятия</t>
  </si>
  <si>
    <t>Источники финансирования</t>
  </si>
  <si>
    <t>Объемы финансирования (тыс. руб.)</t>
  </si>
  <si>
    <t>всего</t>
  </si>
  <si>
    <t>в том числе:</t>
  </si>
  <si>
    <t>1. Проведение комплекса мероприятий по учету муниципального имущества, формирование в отношении него полных и достоверных сведений в рамках инвентаризации муниципального имущества:</t>
  </si>
  <si>
    <t>Комитет по управлению муниципальным имуществом муниципального образования «Городской округ Ногликский»</t>
  </si>
  <si>
    <t xml:space="preserve">ИТОГО </t>
  </si>
  <si>
    <t>ИТОГО</t>
  </si>
  <si>
    <t>МБ</t>
  </si>
  <si>
    <t xml:space="preserve">2.1. Оценка недвижимости, признание прав и регулирование отношений по муниципальной собственности </t>
  </si>
  <si>
    <t xml:space="preserve">2.2. Мероприятия по землеустройству и землепользованию  </t>
  </si>
  <si>
    <t>2.3. Совершенствование ведения Реестра муниципальной собственности муниципального образования «Городской округ Ногликский» путем внесения сведений в  программный продукт «САУМИ»</t>
  </si>
  <si>
    <t>3. Обеспечение рационального и эффективного использования имущества и земельных участков, находящихся в муниципальной собственности:</t>
  </si>
  <si>
    <t>МБ:</t>
  </si>
  <si>
    <t xml:space="preserve">Наименование мероприятия </t>
  </si>
  <si>
    <t>ВСЕГО по ПРОГРАММЕ</t>
  </si>
  <si>
    <t>1.1. Формирование и реализация приватизационных процессов</t>
  </si>
  <si>
    <t>1.2. Проведение инвентаризации имущества, находящегося в муниципальной собственности, в целях более эффективного его использования</t>
  </si>
  <si>
    <t xml:space="preserve">1.3. Мониторинг объектов муниципальной собственности, определение и утверждение перечня сдаваемого в аренду имущества, выявление неиспользуемых основных фондов (их части) и принятие соответствующих мер по их использованию </t>
  </si>
  <si>
    <t>Без затрат</t>
  </si>
  <si>
    <t>3.6. Обеспечение деятельности аппарата исполнительных органов местного самоуправления</t>
  </si>
  <si>
    <t>4.1. Принятие комплекса мер по погашению задолженности по неналоговым платежам от использования имущества  в бюджет и недопущению ее роста, в том числе проведение претензионно-исковой работы в отношении арендаторов имущества и земельных участков, находящихся в муниципальной собственности, имеющих задолженность по арендной плате</t>
  </si>
  <si>
    <t>Ответственный исполнитель</t>
  </si>
  <si>
    <t xml:space="preserve">«Совершенствование системы управления муниципальным имуществом муниципального образования «Городской округ Ногликский» </t>
  </si>
  <si>
    <t>2.4. Проведение комплексных кадастровых работ</t>
  </si>
  <si>
    <t>ОБ</t>
  </si>
  <si>
    <t>3.3. Активизация  работы по проведению муниципального контроля в области земельных отношений с целью недопущения фактов использования земельных участков без правоустанавливающих документов</t>
  </si>
  <si>
    <t>3.1. Повышение эффективности и прозрачности передачи муниципального имущества в аренду</t>
  </si>
  <si>
    <t>3.2. Организация работы по перераспределению неиспользуемых дачных участков, документы на которые не оформлены в соответствии с действующим законодательством, или оформлению их в муниципальную собственность</t>
  </si>
  <si>
    <t>3.4. Осуществление контроля  за соблюдением условий договоров аренды земельных участков, сроками поступления платежей с целью выявления арендаторов, имеющих просроченную задолженность</t>
  </si>
  <si>
    <t>3.5. Осуществление контроля  за целевым и эффективным использованием сданных в аренду земельных участков</t>
  </si>
  <si>
    <t xml:space="preserve">                 РЕСУРСНОЕ ОБЕСПЕЧЕНИЕ РЕАЛИЗАЦИИ МУНИЦИПАЛЬНОЙ ПРОГРАММЫ </t>
  </si>
  <si>
    <t xml:space="preserve">«Приложение 3
к муниципальной программе
 «Совершенствование системы управления
муниципальным имуществом
муниципального образования 
 «Городской округ Ногликский»,
утвержденной постановлением администрации
от 15.12.2017 № 1075
</t>
  </si>
  <si>
    <t>2. Проведение мероприятий по оформлению в установленном порядке прав на объекты недвижимости, включая внесение сведений о них в Реестр муниципальной собственности муниципального образования «Городской округ Ногликский»</t>
  </si>
  <si>
    <t>4. Обеспечение поступлений неналоговых доходов в местный бюджет от использования имущества, находящегося в муниципальной собственности муниципального образования «Городской округ Ногликский»</t>
  </si>
  <si>
    <t xml:space="preserve">ПРИЛОЖЕНИЕ 
к постановлению администрации
муниципального образования 
«Городской округ Ногликский"
от 20 сентября 2022 года № 519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</si>
</sst>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_-* #,##0.0_р_._-;\-* #,##0.0_р_._-;_-* &quot;-&quot;??_р_._-;_-@_-"/>
    <numFmt numFmtId="166" formatCode="0.0"/>
  </numFmts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0">
    <border>
      <left/>
      <right/>
      <top/>
      <bottom/>
      <diagonal/>
    </border>
    <border>
      <left style="medium">
        <color rgb="FF00000A"/>
      </left>
      <right style="medium">
        <color rgb="FF00000A"/>
      </right>
      <top style="medium">
        <color rgb="FF00000A"/>
      </top>
      <bottom/>
      <diagonal/>
    </border>
    <border>
      <left style="medium">
        <color rgb="FF00000A"/>
      </left>
      <right style="medium">
        <color rgb="FF00000A"/>
      </right>
      <top/>
      <bottom/>
      <diagonal/>
    </border>
    <border>
      <left style="medium">
        <color rgb="FF00000A"/>
      </left>
      <right style="medium">
        <color rgb="FF00000A"/>
      </right>
      <top/>
      <bottom style="medium">
        <color rgb="FF00000A"/>
      </bottom>
      <diagonal/>
    </border>
    <border>
      <left/>
      <right style="medium">
        <color rgb="FF00000A"/>
      </right>
      <top/>
      <bottom/>
      <diagonal/>
    </border>
    <border>
      <left/>
      <right style="medium">
        <color rgb="FF00000A"/>
      </right>
      <top/>
      <bottom style="medium">
        <color rgb="FF00000A"/>
      </bottom>
      <diagonal/>
    </border>
    <border>
      <left style="medium">
        <color indexed="64"/>
      </left>
      <right style="medium">
        <color rgb="FF00000A"/>
      </right>
      <top style="medium">
        <color indexed="64"/>
      </top>
      <bottom/>
      <diagonal/>
    </border>
    <border>
      <left style="medium">
        <color rgb="FF00000A"/>
      </left>
      <right style="medium">
        <color rgb="FF00000A"/>
      </right>
      <top style="medium">
        <color indexed="64"/>
      </top>
      <bottom/>
      <diagonal/>
    </border>
    <border>
      <left/>
      <right style="medium">
        <color rgb="FF00000A"/>
      </right>
      <top style="medium">
        <color indexed="64"/>
      </top>
      <bottom/>
      <diagonal/>
    </border>
    <border>
      <left style="medium">
        <color rgb="FF00000A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rgb="FF00000A"/>
      </right>
      <top/>
      <bottom style="medium">
        <color indexed="64"/>
      </bottom>
      <diagonal/>
    </border>
    <border>
      <left style="medium">
        <color rgb="FF00000A"/>
      </left>
      <right style="medium">
        <color rgb="FF00000A"/>
      </right>
      <top/>
      <bottom style="medium">
        <color indexed="64"/>
      </bottom>
      <diagonal/>
    </border>
    <border>
      <left/>
      <right style="medium">
        <color rgb="FF00000A"/>
      </right>
      <top/>
      <bottom style="medium">
        <color indexed="64"/>
      </bottom>
      <diagonal/>
    </border>
    <border>
      <left style="medium">
        <color indexed="64"/>
      </left>
      <right style="medium">
        <color rgb="FF00000A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rgb="FF00000A"/>
      </right>
      <top style="medium">
        <color indexed="64"/>
      </top>
      <bottom style="medium">
        <color indexed="64"/>
      </bottom>
      <diagonal/>
    </border>
    <border>
      <left/>
      <right style="medium">
        <color rgb="FF00000A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A"/>
      </left>
      <right/>
      <top/>
      <bottom/>
      <diagonal/>
    </border>
    <border>
      <left style="medium">
        <color rgb="FF00000A"/>
      </left>
      <right style="medium">
        <color rgb="FF00000A"/>
      </right>
      <top style="medium">
        <color indexed="64"/>
      </top>
      <bottom style="medium">
        <color indexed="64"/>
      </bottom>
      <diagonal/>
    </border>
    <border>
      <left style="medium">
        <color rgb="FF00000A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A"/>
      </left>
      <right/>
      <top/>
      <bottom style="medium">
        <color rgb="FF00000A"/>
      </bottom>
      <diagonal/>
    </border>
    <border>
      <left style="medium">
        <color rgb="FF00000A"/>
      </left>
      <right/>
      <top style="medium">
        <color rgb="FF00000A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rgb="FF00000A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rgb="FF00000A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08">
    <xf numFmtId="0" fontId="0" fillId="0" borderId="0" xfId="0"/>
    <xf numFmtId="0" fontId="2" fillId="0" borderId="0" xfId="0" applyFont="1" applyAlignment="1">
      <alignment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2" xfId="0" applyFont="1" applyBorder="1" applyAlignment="1">
      <alignment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5" xfId="0" applyFont="1" applyBorder="1" applyAlignment="1">
      <alignment vertical="center" wrapText="1"/>
    </xf>
    <xf numFmtId="49" fontId="2" fillId="0" borderId="19" xfId="0" applyNumberFormat="1" applyFont="1" applyBorder="1" applyAlignment="1">
      <alignment horizontal="center" vertical="center" wrapText="1"/>
    </xf>
    <xf numFmtId="0" fontId="2" fillId="0" borderId="19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6" xfId="0" applyFont="1" applyBorder="1" applyAlignment="1">
      <alignment vertical="center" wrapText="1"/>
    </xf>
    <xf numFmtId="0" fontId="2" fillId="0" borderId="18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165" fontId="2" fillId="0" borderId="0" xfId="1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165" fontId="2" fillId="0" borderId="0" xfId="0" applyNumberFormat="1" applyFont="1" applyBorder="1" applyAlignment="1">
      <alignment horizontal="center" vertical="center" wrapText="1"/>
    </xf>
    <xf numFmtId="0" fontId="2" fillId="0" borderId="16" xfId="0" applyFont="1" applyBorder="1" applyAlignment="1">
      <alignment horizontal="left" vertical="center" wrapText="1"/>
    </xf>
    <xf numFmtId="0" fontId="2" fillId="0" borderId="23" xfId="0" applyFont="1" applyBorder="1" applyAlignment="1">
      <alignment vertical="center" wrapText="1"/>
    </xf>
    <xf numFmtId="0" fontId="2" fillId="0" borderId="32" xfId="0" applyFont="1" applyBorder="1" applyAlignment="1">
      <alignment horizontal="left" vertical="center" wrapText="1"/>
    </xf>
    <xf numFmtId="0" fontId="2" fillId="0" borderId="23" xfId="0" applyFont="1" applyBorder="1" applyAlignment="1">
      <alignment horizontal="left" vertical="center" wrapText="1"/>
    </xf>
    <xf numFmtId="166" fontId="2" fillId="0" borderId="4" xfId="0" applyNumberFormat="1" applyFont="1" applyBorder="1" applyAlignment="1">
      <alignment horizontal="center" vertical="center" wrapText="1"/>
    </xf>
    <xf numFmtId="166" fontId="2" fillId="0" borderId="19" xfId="0" applyNumberFormat="1" applyFont="1" applyBorder="1" applyAlignment="1">
      <alignment horizontal="center" vertical="center" wrapText="1"/>
    </xf>
    <xf numFmtId="166" fontId="2" fillId="0" borderId="20" xfId="0" applyNumberFormat="1" applyFont="1" applyBorder="1" applyAlignment="1">
      <alignment horizontal="center" vertical="center" wrapText="1"/>
    </xf>
    <xf numFmtId="166" fontId="2" fillId="0" borderId="7" xfId="1" applyNumberFormat="1" applyFont="1" applyBorder="1" applyAlignment="1">
      <alignment horizontal="center" vertical="center" wrapText="1"/>
    </xf>
    <xf numFmtId="166" fontId="2" fillId="0" borderId="23" xfId="1" applyNumberFormat="1" applyFont="1" applyBorder="1" applyAlignment="1">
      <alignment horizontal="center" vertical="center" wrapText="1"/>
    </xf>
    <xf numFmtId="166" fontId="2" fillId="0" borderId="5" xfId="0" applyNumberFormat="1" applyFont="1" applyBorder="1" applyAlignment="1">
      <alignment horizontal="center" vertical="center" wrapText="1"/>
    </xf>
    <xf numFmtId="166" fontId="2" fillId="0" borderId="5" xfId="1" applyNumberFormat="1" applyFont="1" applyBorder="1" applyAlignment="1">
      <alignment horizontal="center" vertical="center" wrapText="1"/>
    </xf>
    <xf numFmtId="166" fontId="2" fillId="0" borderId="5" xfId="1" applyNumberFormat="1" applyFont="1" applyBorder="1" applyAlignment="1">
      <alignment vertical="center" wrapText="1"/>
    </xf>
    <xf numFmtId="166" fontId="2" fillId="0" borderId="4" xfId="1" applyNumberFormat="1" applyFont="1" applyBorder="1" applyAlignment="1">
      <alignment horizontal="center" vertical="center" wrapText="1"/>
    </xf>
    <xf numFmtId="166" fontId="2" fillId="0" borderId="16" xfId="0" applyNumberFormat="1" applyFont="1" applyBorder="1" applyAlignment="1">
      <alignment horizontal="center" vertical="center" wrapText="1"/>
    </xf>
    <xf numFmtId="166" fontId="2" fillId="0" borderId="7" xfId="0" applyNumberFormat="1" applyFont="1" applyBorder="1" applyAlignment="1">
      <alignment horizontal="center" vertical="center" wrapText="1"/>
    </xf>
    <xf numFmtId="166" fontId="2" fillId="0" borderId="9" xfId="0" applyNumberFormat="1" applyFont="1" applyBorder="1" applyAlignment="1">
      <alignment horizontal="center" vertical="center" wrapText="1"/>
    </xf>
    <xf numFmtId="166" fontId="2" fillId="0" borderId="8" xfId="0" applyNumberFormat="1" applyFont="1" applyBorder="1" applyAlignment="1">
      <alignment horizontal="center" vertical="center" wrapText="1"/>
    </xf>
    <xf numFmtId="166" fontId="2" fillId="0" borderId="16" xfId="1" applyNumberFormat="1" applyFont="1" applyBorder="1" applyAlignment="1">
      <alignment horizontal="center" vertical="center" wrapText="1"/>
    </xf>
    <xf numFmtId="1" fontId="2" fillId="0" borderId="12" xfId="0" applyNumberFormat="1" applyFont="1" applyBorder="1" applyAlignment="1">
      <alignment horizontal="center" vertical="center" wrapText="1"/>
    </xf>
    <xf numFmtId="1" fontId="2" fillId="0" borderId="14" xfId="0" applyNumberFormat="1" applyFont="1" applyBorder="1" applyAlignment="1">
      <alignment horizontal="center" vertical="center" wrapText="1"/>
    </xf>
    <xf numFmtId="1" fontId="2" fillId="0" borderId="5" xfId="0" applyNumberFormat="1" applyFont="1" applyBorder="1" applyAlignment="1">
      <alignment horizontal="center" vertical="center" wrapText="1"/>
    </xf>
    <xf numFmtId="166" fontId="2" fillId="0" borderId="0" xfId="0" applyNumberFormat="1" applyFont="1" applyBorder="1" applyAlignment="1">
      <alignment horizontal="center" vertical="center" wrapText="1"/>
    </xf>
    <xf numFmtId="166" fontId="3" fillId="0" borderId="5" xfId="1" applyNumberFormat="1" applyFont="1" applyBorder="1" applyAlignment="1">
      <alignment horizontal="center" vertical="center" wrapText="1"/>
    </xf>
    <xf numFmtId="166" fontId="2" fillId="0" borderId="17" xfId="0" applyNumberFormat="1" applyFont="1" applyBorder="1" applyAlignment="1">
      <alignment horizontal="center" vertical="center" wrapText="1"/>
    </xf>
    <xf numFmtId="166" fontId="2" fillId="0" borderId="23" xfId="0" applyNumberFormat="1" applyFont="1" applyBorder="1" applyAlignment="1">
      <alignment horizontal="center" vertical="center" wrapText="1"/>
    </xf>
    <xf numFmtId="0" fontId="2" fillId="0" borderId="35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166" fontId="2" fillId="0" borderId="36" xfId="0" applyNumberFormat="1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35" xfId="0" applyFont="1" applyBorder="1" applyAlignment="1">
      <alignment horizontal="center" vertical="center" wrapText="1"/>
    </xf>
    <xf numFmtId="166" fontId="2" fillId="0" borderId="30" xfId="0" applyNumberFormat="1" applyFont="1" applyBorder="1" applyAlignment="1">
      <alignment horizontal="center" vertical="center" wrapText="1"/>
    </xf>
    <xf numFmtId="1" fontId="2" fillId="0" borderId="38" xfId="0" applyNumberFormat="1" applyFont="1" applyBorder="1" applyAlignment="1">
      <alignment horizontal="center" vertical="center" wrapText="1"/>
    </xf>
    <xf numFmtId="1" fontId="2" fillId="0" borderId="37" xfId="0" applyNumberFormat="1" applyFont="1" applyBorder="1" applyAlignment="1">
      <alignment horizontal="center" vertical="center" wrapText="1"/>
    </xf>
    <xf numFmtId="1" fontId="2" fillId="0" borderId="10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166" fontId="2" fillId="0" borderId="33" xfId="0" applyNumberFormat="1" applyFont="1" applyBorder="1" applyAlignment="1">
      <alignment horizontal="center" vertical="center" wrapText="1"/>
    </xf>
    <xf numFmtId="166" fontId="2" fillId="0" borderId="34" xfId="0" applyNumberFormat="1" applyFont="1" applyBorder="1" applyAlignment="1">
      <alignment horizontal="center" vertical="center" wrapText="1"/>
    </xf>
    <xf numFmtId="166" fontId="2" fillId="0" borderId="17" xfId="0" applyNumberFormat="1" applyFont="1" applyBorder="1" applyAlignment="1">
      <alignment horizontal="center" vertical="center" wrapText="1"/>
    </xf>
    <xf numFmtId="166" fontId="2" fillId="0" borderId="1" xfId="1" applyNumberFormat="1" applyFont="1" applyBorder="1" applyAlignment="1">
      <alignment horizontal="center" vertical="center" wrapText="1"/>
    </xf>
    <xf numFmtId="166" fontId="2" fillId="0" borderId="3" xfId="1" applyNumberFormat="1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horizontal="center" vertical="center" wrapText="1"/>
    </xf>
    <xf numFmtId="166" fontId="2" fillId="0" borderId="3" xfId="0" applyNumberFormat="1" applyFont="1" applyBorder="1" applyAlignment="1">
      <alignment horizontal="center" vertical="center" wrapText="1"/>
    </xf>
    <xf numFmtId="0" fontId="2" fillId="0" borderId="22" xfId="0" applyFont="1" applyBorder="1" applyAlignment="1">
      <alignment horizontal="left" vertical="center" wrapText="1"/>
    </xf>
    <xf numFmtId="0" fontId="2" fillId="0" borderId="21" xfId="0" applyFont="1" applyBorder="1" applyAlignment="1">
      <alignment horizontal="left" vertical="center" wrapText="1"/>
    </xf>
    <xf numFmtId="0" fontId="2" fillId="0" borderId="30" xfId="0" applyFont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left" vertical="center" wrapText="1"/>
    </xf>
    <xf numFmtId="0" fontId="2" fillId="0" borderId="25" xfId="0" applyFont="1" applyBorder="1" applyAlignment="1">
      <alignment horizontal="left" vertical="center" wrapText="1"/>
    </xf>
    <xf numFmtId="0" fontId="2" fillId="0" borderId="26" xfId="0" applyFont="1" applyBorder="1" applyAlignment="1">
      <alignment horizontal="left"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left" vertical="center" wrapText="1"/>
    </xf>
    <xf numFmtId="0" fontId="2" fillId="0" borderId="28" xfId="0" applyFont="1" applyBorder="1" applyAlignment="1">
      <alignment horizontal="left" vertical="center" wrapText="1"/>
    </xf>
    <xf numFmtId="0" fontId="2" fillId="0" borderId="29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 wrapText="1"/>
    </xf>
    <xf numFmtId="0" fontId="2" fillId="0" borderId="34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166" fontId="2" fillId="0" borderId="39" xfId="0" applyNumberFormat="1" applyFont="1" applyBorder="1" applyAlignment="1">
      <alignment horizontal="center" vertical="center" wrapText="1"/>
    </xf>
    <xf numFmtId="166" fontId="2" fillId="0" borderId="14" xfId="0" applyNumberFormat="1" applyFont="1" applyBorder="1" applyAlignment="1">
      <alignment horizontal="center" vertical="center" wrapText="1"/>
    </xf>
    <xf numFmtId="166" fontId="2" fillId="0" borderId="18" xfId="0" applyNumberFormat="1" applyFont="1" applyBorder="1" applyAlignment="1">
      <alignment horizontal="center" vertical="center" wrapText="1"/>
    </xf>
    <xf numFmtId="166" fontId="2" fillId="0" borderId="1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3" xfId="0" applyFont="1" applyBorder="1" applyAlignment="1">
      <alignment horizontal="justify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6"/>
  <sheetViews>
    <sheetView tabSelected="1" view="pageBreakPreview" topLeftCell="A10" zoomScale="80" zoomScaleNormal="100" zoomScaleSheetLayoutView="80" workbookViewId="0">
      <selection activeCell="I1" sqref="I1:M1"/>
    </sheetView>
  </sheetViews>
  <sheetFormatPr defaultRowHeight="16.5" x14ac:dyDescent="0.25"/>
  <cols>
    <col min="1" max="1" width="59.42578125" style="1" customWidth="1"/>
    <col min="2" max="2" width="35.140625" style="1" customWidth="1"/>
    <col min="3" max="3" width="16.85546875" style="1" customWidth="1"/>
    <col min="4" max="4" width="18" style="1" customWidth="1"/>
    <col min="5" max="5" width="13.42578125" style="1" customWidth="1"/>
    <col min="6" max="6" width="14.85546875" style="1" customWidth="1"/>
    <col min="7" max="7" width="14.42578125" style="1" customWidth="1"/>
    <col min="8" max="8" width="15.5703125" style="1" customWidth="1"/>
    <col min="9" max="9" width="15.42578125" style="1" customWidth="1"/>
    <col min="10" max="10" width="15" style="1" customWidth="1"/>
    <col min="11" max="11" width="13" style="1" customWidth="1"/>
    <col min="12" max="12" width="14.7109375" style="1" customWidth="1"/>
    <col min="13" max="13" width="16.42578125" style="1" customWidth="1"/>
    <col min="14" max="14" width="2.140625" style="1" customWidth="1"/>
    <col min="15" max="16384" width="9.140625" style="1"/>
  </cols>
  <sheetData>
    <row r="1" spans="1:13" ht="171" customHeight="1" x14ac:dyDescent="0.25">
      <c r="I1" s="61" t="s">
        <v>36</v>
      </c>
      <c r="J1" s="61"/>
      <c r="K1" s="61"/>
      <c r="L1" s="61"/>
      <c r="M1" s="61"/>
    </row>
    <row r="2" spans="1:13" ht="175.5" customHeight="1" x14ac:dyDescent="0.25">
      <c r="F2" s="22"/>
      <c r="G2" s="22"/>
      <c r="H2" s="22"/>
      <c r="I2" s="61" t="s">
        <v>33</v>
      </c>
      <c r="J2" s="61"/>
      <c r="K2" s="61"/>
      <c r="L2" s="61"/>
      <c r="M2" s="61"/>
    </row>
    <row r="3" spans="1:13" ht="21.75" customHeight="1" x14ac:dyDescent="0.25">
      <c r="A3" s="61" t="s">
        <v>32</v>
      </c>
      <c r="B3" s="61"/>
      <c r="C3" s="61"/>
      <c r="D3" s="61"/>
      <c r="E3" s="61"/>
      <c r="F3" s="61"/>
      <c r="G3" s="61"/>
      <c r="H3" s="61"/>
      <c r="I3" s="61"/>
      <c r="J3" s="61"/>
    </row>
    <row r="4" spans="1:13" ht="40.5" customHeight="1" thickBot="1" x14ac:dyDescent="0.3">
      <c r="A4" s="61" t="s">
        <v>24</v>
      </c>
      <c r="B4" s="61"/>
      <c r="C4" s="61"/>
      <c r="D4" s="61"/>
      <c r="E4" s="61"/>
      <c r="F4" s="61"/>
      <c r="G4" s="61"/>
      <c r="H4" s="61"/>
      <c r="I4" s="61"/>
      <c r="J4" s="61"/>
    </row>
    <row r="5" spans="1:13" ht="18" customHeight="1" thickBot="1" x14ac:dyDescent="0.3">
      <c r="A5" s="87" t="s">
        <v>0</v>
      </c>
      <c r="B5" s="87" t="s">
        <v>23</v>
      </c>
      <c r="C5" s="95" t="s">
        <v>1</v>
      </c>
      <c r="D5" s="97" t="s">
        <v>2</v>
      </c>
      <c r="E5" s="98"/>
      <c r="F5" s="98"/>
      <c r="G5" s="98"/>
      <c r="H5" s="98"/>
      <c r="I5" s="98"/>
      <c r="J5" s="98"/>
      <c r="K5" s="98"/>
      <c r="L5" s="98"/>
      <c r="M5" s="99"/>
    </row>
    <row r="6" spans="1:13" ht="24.75" customHeight="1" thickBot="1" x14ac:dyDescent="0.3">
      <c r="A6" s="90"/>
      <c r="B6" s="90"/>
      <c r="C6" s="90"/>
      <c r="D6" s="96" t="s">
        <v>3</v>
      </c>
      <c r="E6" s="97" t="s">
        <v>4</v>
      </c>
      <c r="F6" s="98"/>
      <c r="G6" s="98"/>
      <c r="H6" s="98"/>
      <c r="I6" s="98"/>
      <c r="J6" s="98"/>
      <c r="K6" s="98"/>
      <c r="L6" s="98"/>
      <c r="M6" s="99"/>
    </row>
    <row r="7" spans="1:13" ht="28.5" customHeight="1" thickBot="1" x14ac:dyDescent="0.3">
      <c r="A7" s="88"/>
      <c r="B7" s="88"/>
      <c r="C7" s="88"/>
      <c r="D7" s="88"/>
      <c r="E7" s="2">
        <v>2017</v>
      </c>
      <c r="F7" s="2">
        <v>2018</v>
      </c>
      <c r="G7" s="2">
        <v>2019</v>
      </c>
      <c r="H7" s="2">
        <v>2020</v>
      </c>
      <c r="I7" s="2">
        <v>2021</v>
      </c>
      <c r="J7" s="2">
        <v>2022</v>
      </c>
      <c r="K7" s="2">
        <v>2023</v>
      </c>
      <c r="L7" s="2">
        <v>2024</v>
      </c>
      <c r="M7" s="2">
        <v>2025</v>
      </c>
    </row>
    <row r="8" spans="1:13" ht="17.25" customHeight="1" thickBot="1" x14ac:dyDescent="0.3">
      <c r="A8" s="3">
        <v>1</v>
      </c>
      <c r="B8" s="2">
        <v>2</v>
      </c>
      <c r="C8" s="2">
        <v>3</v>
      </c>
      <c r="D8" s="2">
        <v>4</v>
      </c>
      <c r="E8" s="2">
        <v>5</v>
      </c>
      <c r="F8" s="2">
        <v>6</v>
      </c>
      <c r="G8" s="2">
        <v>7</v>
      </c>
      <c r="H8" s="2">
        <v>8</v>
      </c>
      <c r="I8" s="2">
        <v>9</v>
      </c>
      <c r="J8" s="2">
        <v>10</v>
      </c>
      <c r="K8" s="2">
        <v>11</v>
      </c>
      <c r="L8" s="2">
        <v>12</v>
      </c>
      <c r="M8" s="2">
        <v>13</v>
      </c>
    </row>
    <row r="9" spans="1:13" ht="29.25" customHeight="1" x14ac:dyDescent="0.25">
      <c r="A9" s="106" t="s">
        <v>5</v>
      </c>
      <c r="B9" s="87" t="s">
        <v>6</v>
      </c>
      <c r="C9" s="4" t="s">
        <v>7</v>
      </c>
      <c r="D9" s="67">
        <v>0</v>
      </c>
      <c r="E9" s="67">
        <v>0</v>
      </c>
      <c r="F9" s="67">
        <v>0</v>
      </c>
      <c r="G9" s="67">
        <v>0</v>
      </c>
      <c r="H9" s="67">
        <v>0</v>
      </c>
      <c r="I9" s="67">
        <v>0</v>
      </c>
      <c r="J9" s="67">
        <v>0</v>
      </c>
      <c r="K9" s="67">
        <v>0</v>
      </c>
      <c r="L9" s="67">
        <v>0</v>
      </c>
      <c r="M9" s="67">
        <v>0</v>
      </c>
    </row>
    <row r="10" spans="1:13" ht="45.75" customHeight="1" thickBot="1" x14ac:dyDescent="0.3">
      <c r="A10" s="107"/>
      <c r="B10" s="88"/>
      <c r="C10" s="5" t="s">
        <v>20</v>
      </c>
      <c r="D10" s="68"/>
      <c r="E10" s="68"/>
      <c r="F10" s="68"/>
      <c r="G10" s="68"/>
      <c r="H10" s="68"/>
      <c r="I10" s="68"/>
      <c r="J10" s="68"/>
      <c r="K10" s="68"/>
      <c r="L10" s="68"/>
      <c r="M10" s="68"/>
    </row>
    <row r="11" spans="1:13" ht="29.25" customHeight="1" x14ac:dyDescent="0.25">
      <c r="A11" s="85" t="s">
        <v>17</v>
      </c>
      <c r="B11" s="87" t="s">
        <v>6</v>
      </c>
      <c r="C11" s="100" t="s">
        <v>20</v>
      </c>
      <c r="D11" s="67">
        <v>0</v>
      </c>
      <c r="E11" s="67">
        <v>0</v>
      </c>
      <c r="F11" s="67">
        <v>0</v>
      </c>
      <c r="G11" s="67">
        <v>0</v>
      </c>
      <c r="H11" s="67">
        <v>0</v>
      </c>
      <c r="I11" s="67">
        <v>0</v>
      </c>
      <c r="J11" s="67">
        <v>0</v>
      </c>
      <c r="K11" s="67">
        <v>0</v>
      </c>
      <c r="L11" s="67">
        <v>0</v>
      </c>
      <c r="M11" s="67">
        <v>0</v>
      </c>
    </row>
    <row r="12" spans="1:13" ht="42" customHeight="1" thickBot="1" x14ac:dyDescent="0.3">
      <c r="A12" s="86"/>
      <c r="B12" s="88"/>
      <c r="C12" s="101"/>
      <c r="D12" s="68"/>
      <c r="E12" s="68"/>
      <c r="F12" s="68"/>
      <c r="G12" s="68"/>
      <c r="H12" s="68"/>
      <c r="I12" s="68"/>
      <c r="J12" s="68"/>
      <c r="K12" s="68"/>
      <c r="L12" s="68"/>
      <c r="M12" s="68"/>
    </row>
    <row r="13" spans="1:13" ht="83.25" customHeight="1" thickBot="1" x14ac:dyDescent="0.3">
      <c r="A13" s="6" t="s">
        <v>18</v>
      </c>
      <c r="B13" s="7" t="s">
        <v>6</v>
      </c>
      <c r="C13" s="8" t="s">
        <v>20</v>
      </c>
      <c r="D13" s="31">
        <v>0</v>
      </c>
      <c r="E13" s="31">
        <v>0</v>
      </c>
      <c r="F13" s="31">
        <v>0</v>
      </c>
      <c r="G13" s="31">
        <v>0</v>
      </c>
      <c r="H13" s="31">
        <v>0</v>
      </c>
      <c r="I13" s="31">
        <v>0</v>
      </c>
      <c r="J13" s="31">
        <v>0</v>
      </c>
      <c r="K13" s="31">
        <v>0</v>
      </c>
      <c r="L13" s="31">
        <v>0</v>
      </c>
      <c r="M13" s="31">
        <v>0</v>
      </c>
    </row>
    <row r="14" spans="1:13" ht="91.5" customHeight="1" thickBot="1" x14ac:dyDescent="0.3">
      <c r="A14" s="10" t="s">
        <v>19</v>
      </c>
      <c r="B14" s="11" t="s">
        <v>6</v>
      </c>
      <c r="C14" s="12" t="s">
        <v>20</v>
      </c>
      <c r="D14" s="32">
        <v>0</v>
      </c>
      <c r="E14" s="32">
        <v>0</v>
      </c>
      <c r="F14" s="32">
        <v>0</v>
      </c>
      <c r="G14" s="32">
        <v>0</v>
      </c>
      <c r="H14" s="32">
        <v>0</v>
      </c>
      <c r="I14" s="32">
        <v>0</v>
      </c>
      <c r="J14" s="33">
        <v>0</v>
      </c>
      <c r="K14" s="33">
        <v>0</v>
      </c>
      <c r="L14" s="33">
        <v>0</v>
      </c>
      <c r="M14" s="33">
        <v>0</v>
      </c>
    </row>
    <row r="15" spans="1:13" ht="29.25" customHeight="1" thickBot="1" x14ac:dyDescent="0.3">
      <c r="A15" s="73" t="s">
        <v>34</v>
      </c>
      <c r="B15" s="76" t="s">
        <v>6</v>
      </c>
      <c r="C15" s="13" t="s">
        <v>8</v>
      </c>
      <c r="D15" s="34">
        <f>D16+D17</f>
        <v>51796.700000000004</v>
      </c>
      <c r="E15" s="34">
        <f t="shared" ref="E15:E16" si="0">E16+E17</f>
        <v>0</v>
      </c>
      <c r="F15" s="34">
        <f>F16+F17</f>
        <v>5709</v>
      </c>
      <c r="G15" s="34">
        <f t="shared" ref="G15:I15" si="1">G16+G17</f>
        <v>5034.1000000000004</v>
      </c>
      <c r="H15" s="34">
        <f t="shared" si="1"/>
        <v>5197.8</v>
      </c>
      <c r="I15" s="34">
        <f t="shared" si="1"/>
        <v>6876.9000000000005</v>
      </c>
      <c r="J15" s="34">
        <f>J16+J17</f>
        <v>7949.9</v>
      </c>
      <c r="K15" s="34">
        <f t="shared" ref="K15:M15" si="2">K16+K17</f>
        <v>7176</v>
      </c>
      <c r="L15" s="34">
        <f t="shared" si="2"/>
        <v>7051</v>
      </c>
      <c r="M15" s="34">
        <f t="shared" si="2"/>
        <v>6802</v>
      </c>
    </row>
    <row r="16" spans="1:13" s="22" customFormat="1" ht="68.25" customHeight="1" thickBot="1" x14ac:dyDescent="0.3">
      <c r="A16" s="74"/>
      <c r="B16" s="77"/>
      <c r="C16" s="30" t="s">
        <v>9</v>
      </c>
      <c r="D16" s="35">
        <f>SUM(E16:M16)</f>
        <v>51796.700000000004</v>
      </c>
      <c r="E16" s="34">
        <f t="shared" si="0"/>
        <v>0</v>
      </c>
      <c r="F16" s="35">
        <f>F22+F23+F24+F25</f>
        <v>5709</v>
      </c>
      <c r="G16" s="35">
        <f t="shared" ref="G16:M16" si="3">G22+G23+G24+G25</f>
        <v>5034.1000000000004</v>
      </c>
      <c r="H16" s="35">
        <f t="shared" si="3"/>
        <v>5197.8</v>
      </c>
      <c r="I16" s="35">
        <f t="shared" si="3"/>
        <v>6876.9000000000005</v>
      </c>
      <c r="J16" s="35">
        <f>J22+J23+J24+J25</f>
        <v>7949.9</v>
      </c>
      <c r="K16" s="35">
        <f t="shared" si="3"/>
        <v>7176</v>
      </c>
      <c r="L16" s="35">
        <f t="shared" si="3"/>
        <v>7051</v>
      </c>
      <c r="M16" s="35">
        <f t="shared" si="3"/>
        <v>6802</v>
      </c>
    </row>
    <row r="17" spans="1:13" s="22" customFormat="1" ht="29.25" customHeight="1" thickBot="1" x14ac:dyDescent="0.3">
      <c r="A17" s="75"/>
      <c r="B17" s="78"/>
      <c r="C17" s="29" t="s">
        <v>26</v>
      </c>
      <c r="D17" s="35">
        <f>SUM(E17:M17)</f>
        <v>0</v>
      </c>
      <c r="E17" s="35">
        <f t="shared" ref="E17" si="4">E26</f>
        <v>0</v>
      </c>
      <c r="F17" s="35">
        <f>F26</f>
        <v>0</v>
      </c>
      <c r="G17" s="35">
        <f t="shared" ref="G17:M17" si="5">G26</f>
        <v>0</v>
      </c>
      <c r="H17" s="35">
        <f t="shared" si="5"/>
        <v>0</v>
      </c>
      <c r="I17" s="35">
        <f t="shared" si="5"/>
        <v>0</v>
      </c>
      <c r="J17" s="35">
        <f t="shared" si="5"/>
        <v>0</v>
      </c>
      <c r="K17" s="35">
        <f t="shared" si="5"/>
        <v>0</v>
      </c>
      <c r="L17" s="35">
        <f t="shared" si="5"/>
        <v>0</v>
      </c>
      <c r="M17" s="35">
        <f t="shared" si="5"/>
        <v>0</v>
      </c>
    </row>
    <row r="18" spans="1:13" ht="33" customHeight="1" thickBot="1" x14ac:dyDescent="0.3">
      <c r="A18" s="92" t="s">
        <v>0</v>
      </c>
      <c r="B18" s="89" t="s">
        <v>23</v>
      </c>
      <c r="C18" s="96" t="s">
        <v>1</v>
      </c>
      <c r="D18" s="62" t="s">
        <v>2</v>
      </c>
      <c r="E18" s="63"/>
      <c r="F18" s="63"/>
      <c r="G18" s="63"/>
      <c r="H18" s="63"/>
      <c r="I18" s="63"/>
      <c r="J18" s="63"/>
      <c r="K18" s="63"/>
      <c r="L18" s="63"/>
      <c r="M18" s="64"/>
    </row>
    <row r="19" spans="1:13" ht="24.75" customHeight="1" thickBot="1" x14ac:dyDescent="0.3">
      <c r="A19" s="93"/>
      <c r="B19" s="90"/>
      <c r="C19" s="90"/>
      <c r="D19" s="104" t="s">
        <v>3</v>
      </c>
      <c r="E19" s="62" t="s">
        <v>4</v>
      </c>
      <c r="F19" s="63"/>
      <c r="G19" s="63"/>
      <c r="H19" s="63"/>
      <c r="I19" s="63"/>
      <c r="J19" s="63"/>
      <c r="K19" s="63"/>
      <c r="L19" s="63"/>
      <c r="M19" s="64"/>
    </row>
    <row r="20" spans="1:13" ht="35.25" customHeight="1" thickBot="1" x14ac:dyDescent="0.3">
      <c r="A20" s="94"/>
      <c r="B20" s="91"/>
      <c r="C20" s="91"/>
      <c r="D20" s="105"/>
      <c r="E20" s="45">
        <v>2017</v>
      </c>
      <c r="F20" s="45">
        <v>2018</v>
      </c>
      <c r="G20" s="45">
        <v>2019</v>
      </c>
      <c r="H20" s="45">
        <v>2020</v>
      </c>
      <c r="I20" s="45">
        <v>2021</v>
      </c>
      <c r="J20" s="46">
        <v>2022</v>
      </c>
      <c r="K20" s="46">
        <v>2023</v>
      </c>
      <c r="L20" s="46">
        <v>2024</v>
      </c>
      <c r="M20" s="46">
        <v>2025</v>
      </c>
    </row>
    <row r="21" spans="1:13" ht="23.25" customHeight="1" thickBot="1" x14ac:dyDescent="0.3">
      <c r="A21" s="3">
        <v>1</v>
      </c>
      <c r="B21" s="2">
        <v>2</v>
      </c>
      <c r="C21" s="2">
        <v>3</v>
      </c>
      <c r="D21" s="47">
        <v>4</v>
      </c>
      <c r="E21" s="47">
        <v>5</v>
      </c>
      <c r="F21" s="47">
        <v>6</v>
      </c>
      <c r="G21" s="47">
        <v>7</v>
      </c>
      <c r="H21" s="47">
        <v>8</v>
      </c>
      <c r="I21" s="47">
        <v>9</v>
      </c>
      <c r="J21" s="47">
        <v>10</v>
      </c>
      <c r="K21" s="47">
        <v>11</v>
      </c>
      <c r="L21" s="47">
        <v>12</v>
      </c>
      <c r="M21" s="47">
        <v>13</v>
      </c>
    </row>
    <row r="22" spans="1:13" ht="70.5" customHeight="1" thickBot="1" x14ac:dyDescent="0.3">
      <c r="A22" s="14" t="s">
        <v>10</v>
      </c>
      <c r="B22" s="2" t="s">
        <v>6</v>
      </c>
      <c r="C22" s="15" t="s">
        <v>9</v>
      </c>
      <c r="D22" s="37">
        <f>SUM(E22:M22)</f>
        <v>38571.1</v>
      </c>
      <c r="E22" s="37">
        <v>0</v>
      </c>
      <c r="F22" s="38">
        <f>5932.8+123.1-950</f>
        <v>5105.9000000000005</v>
      </c>
      <c r="G22" s="37">
        <v>3994.7</v>
      </c>
      <c r="H22" s="37">
        <v>3128</v>
      </c>
      <c r="I22" s="37">
        <v>4178.6000000000004</v>
      </c>
      <c r="J22" s="37">
        <v>5110.8999999999996</v>
      </c>
      <c r="K22" s="37">
        <v>5607</v>
      </c>
      <c r="L22" s="37">
        <v>5812</v>
      </c>
      <c r="M22" s="37">
        <v>5634</v>
      </c>
    </row>
    <row r="23" spans="1:13" ht="70.5" customHeight="1" thickBot="1" x14ac:dyDescent="0.3">
      <c r="A23" s="14" t="s">
        <v>11</v>
      </c>
      <c r="B23" s="2" t="s">
        <v>6</v>
      </c>
      <c r="C23" s="15" t="s">
        <v>9</v>
      </c>
      <c r="D23" s="37">
        <f t="shared" ref="D23:D26" si="6">SUM(E23:M23)</f>
        <v>13225.6</v>
      </c>
      <c r="E23" s="36">
        <v>0</v>
      </c>
      <c r="F23" s="38">
        <f>3103.1-2500</f>
        <v>603.09999999999991</v>
      </c>
      <c r="G23" s="37">
        <v>1039.4000000000001</v>
      </c>
      <c r="H23" s="37">
        <v>2069.8000000000002</v>
      </c>
      <c r="I23" s="49">
        <v>2698.3</v>
      </c>
      <c r="J23" s="49">
        <v>2839</v>
      </c>
      <c r="K23" s="49">
        <v>1569</v>
      </c>
      <c r="L23" s="37">
        <v>1239</v>
      </c>
      <c r="M23" s="37">
        <v>1168</v>
      </c>
    </row>
    <row r="24" spans="1:13" ht="84.75" customHeight="1" thickBot="1" x14ac:dyDescent="0.3">
      <c r="A24" s="14" t="s">
        <v>12</v>
      </c>
      <c r="B24" s="9" t="s">
        <v>6</v>
      </c>
      <c r="C24" s="8" t="s">
        <v>20</v>
      </c>
      <c r="D24" s="37">
        <f t="shared" si="6"/>
        <v>0</v>
      </c>
      <c r="E24" s="36">
        <v>0</v>
      </c>
      <c r="F24" s="36">
        <v>0</v>
      </c>
      <c r="G24" s="36">
        <v>0</v>
      </c>
      <c r="H24" s="36">
        <v>0</v>
      </c>
      <c r="I24" s="36">
        <v>0</v>
      </c>
      <c r="J24" s="36">
        <v>0</v>
      </c>
      <c r="K24" s="36">
        <v>0</v>
      </c>
      <c r="L24" s="36">
        <v>0</v>
      </c>
      <c r="M24" s="36">
        <v>0</v>
      </c>
    </row>
    <row r="25" spans="1:13" ht="57.75" customHeight="1" thickBot="1" x14ac:dyDescent="0.3">
      <c r="A25" s="69" t="s">
        <v>25</v>
      </c>
      <c r="B25" s="71" t="s">
        <v>6</v>
      </c>
      <c r="C25" s="28" t="s">
        <v>9</v>
      </c>
      <c r="D25" s="37">
        <f t="shared" si="6"/>
        <v>0</v>
      </c>
      <c r="E25" s="36">
        <v>0</v>
      </c>
      <c r="F25" s="36">
        <v>0</v>
      </c>
      <c r="G25" s="36">
        <v>0</v>
      </c>
      <c r="H25" s="36">
        <v>0</v>
      </c>
      <c r="I25" s="36">
        <v>0</v>
      </c>
      <c r="J25" s="36">
        <v>0</v>
      </c>
      <c r="K25" s="36">
        <v>0</v>
      </c>
      <c r="L25" s="36">
        <v>0</v>
      </c>
      <c r="M25" s="36">
        <v>0</v>
      </c>
    </row>
    <row r="26" spans="1:13" ht="17.25" customHeight="1" thickBot="1" x14ac:dyDescent="0.3">
      <c r="A26" s="70"/>
      <c r="B26" s="72"/>
      <c r="C26" s="28" t="s">
        <v>26</v>
      </c>
      <c r="D26" s="37">
        <f t="shared" si="6"/>
        <v>0</v>
      </c>
      <c r="E26" s="31">
        <v>0</v>
      </c>
      <c r="F26" s="31">
        <v>0</v>
      </c>
      <c r="G26" s="31">
        <v>0</v>
      </c>
      <c r="H26" s="39">
        <v>0</v>
      </c>
      <c r="I26" s="39">
        <v>0</v>
      </c>
      <c r="J26" s="39">
        <v>0</v>
      </c>
      <c r="K26" s="39">
        <v>0</v>
      </c>
      <c r="L26" s="39">
        <v>0</v>
      </c>
      <c r="M26" s="39">
        <v>0</v>
      </c>
    </row>
    <row r="27" spans="1:13" ht="29.25" customHeight="1" x14ac:dyDescent="0.25">
      <c r="A27" s="85" t="s">
        <v>13</v>
      </c>
      <c r="B27" s="90" t="s">
        <v>6</v>
      </c>
      <c r="C27" s="8" t="s">
        <v>7</v>
      </c>
      <c r="D27" s="65">
        <f>SUM(E27:M28)</f>
        <v>155995.70000000001</v>
      </c>
      <c r="E27" s="67">
        <v>0</v>
      </c>
      <c r="F27" s="65">
        <f>F29+F30+F31+F36+F37+F38</f>
        <v>14719.8</v>
      </c>
      <c r="G27" s="65">
        <f t="shared" ref="G27:J27" si="7">G29+G30+G31+G36+G37+G38</f>
        <v>18311</v>
      </c>
      <c r="H27" s="65">
        <f t="shared" si="7"/>
        <v>18803.599999999999</v>
      </c>
      <c r="I27" s="65">
        <f t="shared" si="7"/>
        <v>19663.7</v>
      </c>
      <c r="J27" s="65">
        <f t="shared" si="7"/>
        <v>20410</v>
      </c>
      <c r="K27" s="65">
        <f t="shared" ref="K27:M27" si="8">K29+K30+K31+K36+K37+K38</f>
        <v>21165.4</v>
      </c>
      <c r="L27" s="65">
        <f t="shared" si="8"/>
        <v>22099.1</v>
      </c>
      <c r="M27" s="65">
        <f t="shared" si="8"/>
        <v>20823.099999999999</v>
      </c>
    </row>
    <row r="28" spans="1:13" ht="46.5" customHeight="1" thickBot="1" x14ac:dyDescent="0.3">
      <c r="A28" s="86"/>
      <c r="B28" s="88"/>
      <c r="C28" s="15" t="s">
        <v>14</v>
      </c>
      <c r="D28" s="66"/>
      <c r="E28" s="68"/>
      <c r="F28" s="66"/>
      <c r="G28" s="66"/>
      <c r="H28" s="66"/>
      <c r="I28" s="66"/>
      <c r="J28" s="66"/>
      <c r="K28" s="66"/>
      <c r="L28" s="66"/>
      <c r="M28" s="66"/>
    </row>
    <row r="29" spans="1:13" ht="70.5" customHeight="1" thickBot="1" x14ac:dyDescent="0.3">
      <c r="A29" s="6" t="s">
        <v>28</v>
      </c>
      <c r="B29" s="16" t="s">
        <v>6</v>
      </c>
      <c r="C29" s="8" t="s">
        <v>20</v>
      </c>
      <c r="D29" s="31">
        <v>0</v>
      </c>
      <c r="E29" s="31">
        <v>0</v>
      </c>
      <c r="F29" s="31">
        <v>0</v>
      </c>
      <c r="G29" s="31">
        <v>0</v>
      </c>
      <c r="H29" s="31">
        <v>0</v>
      </c>
      <c r="I29" s="31">
        <v>0</v>
      </c>
      <c r="J29" s="31">
        <v>0</v>
      </c>
      <c r="K29" s="31">
        <v>0</v>
      </c>
      <c r="L29" s="31">
        <v>0</v>
      </c>
      <c r="M29" s="31">
        <v>0</v>
      </c>
    </row>
    <row r="30" spans="1:13" ht="85.5" customHeight="1" thickBot="1" x14ac:dyDescent="0.3">
      <c r="A30" s="53" t="s">
        <v>29</v>
      </c>
      <c r="B30" s="16" t="s">
        <v>6</v>
      </c>
      <c r="C30" s="13" t="s">
        <v>20</v>
      </c>
      <c r="D30" s="43">
        <v>0</v>
      </c>
      <c r="E30" s="43">
        <v>0</v>
      </c>
      <c r="F30" s="43">
        <v>0</v>
      </c>
      <c r="G30" s="43">
        <v>0</v>
      </c>
      <c r="H30" s="43">
        <v>0</v>
      </c>
      <c r="I30" s="43">
        <v>0</v>
      </c>
      <c r="J30" s="54">
        <v>0</v>
      </c>
      <c r="K30" s="54">
        <v>0</v>
      </c>
      <c r="L30" s="54">
        <v>0</v>
      </c>
      <c r="M30" s="54">
        <v>0</v>
      </c>
    </row>
    <row r="31" spans="1:13" ht="90.75" customHeight="1" thickBot="1" x14ac:dyDescent="0.3">
      <c r="A31" s="10" t="s">
        <v>27</v>
      </c>
      <c r="B31" s="55" t="s">
        <v>6</v>
      </c>
      <c r="C31" s="17" t="s">
        <v>20</v>
      </c>
      <c r="D31" s="40">
        <v>0</v>
      </c>
      <c r="E31" s="40">
        <v>0</v>
      </c>
      <c r="F31" s="40">
        <v>0</v>
      </c>
      <c r="G31" s="40">
        <v>0</v>
      </c>
      <c r="H31" s="40">
        <v>0</v>
      </c>
      <c r="I31" s="40">
        <v>0</v>
      </c>
      <c r="J31" s="40">
        <v>0</v>
      </c>
      <c r="K31" s="40">
        <v>0</v>
      </c>
      <c r="L31" s="40">
        <v>0</v>
      </c>
      <c r="M31" s="50">
        <v>0</v>
      </c>
    </row>
    <row r="32" spans="1:13" ht="42" customHeight="1" thickBot="1" x14ac:dyDescent="0.3">
      <c r="A32" s="77" t="s">
        <v>15</v>
      </c>
      <c r="B32" s="77" t="s">
        <v>23</v>
      </c>
      <c r="C32" s="77" t="s">
        <v>1</v>
      </c>
      <c r="D32" s="102" t="s">
        <v>2</v>
      </c>
      <c r="E32" s="102"/>
      <c r="F32" s="102"/>
      <c r="G32" s="102"/>
      <c r="H32" s="102"/>
      <c r="I32" s="102"/>
      <c r="J32" s="102"/>
      <c r="K32" s="102"/>
      <c r="L32" s="102"/>
      <c r="M32" s="103"/>
    </row>
    <row r="33" spans="1:13" ht="36" customHeight="1" thickBot="1" x14ac:dyDescent="0.3">
      <c r="A33" s="77"/>
      <c r="B33" s="77"/>
      <c r="C33" s="77"/>
      <c r="D33" s="48"/>
      <c r="E33" s="62" t="s">
        <v>4</v>
      </c>
      <c r="F33" s="63"/>
      <c r="G33" s="63"/>
      <c r="H33" s="63"/>
      <c r="I33" s="63"/>
      <c r="J33" s="63"/>
      <c r="K33" s="63"/>
      <c r="L33" s="63"/>
      <c r="M33" s="64"/>
    </row>
    <row r="34" spans="1:13" ht="42.75" customHeight="1" thickBot="1" x14ac:dyDescent="0.3">
      <c r="A34" s="78"/>
      <c r="B34" s="78"/>
      <c r="C34" s="78"/>
      <c r="D34" s="57" t="s">
        <v>3</v>
      </c>
      <c r="E34" s="58">
        <v>2017</v>
      </c>
      <c r="F34" s="58">
        <v>2018</v>
      </c>
      <c r="G34" s="58">
        <v>2019</v>
      </c>
      <c r="H34" s="58">
        <v>2020</v>
      </c>
      <c r="I34" s="58">
        <v>2021</v>
      </c>
      <c r="J34" s="59">
        <v>2022</v>
      </c>
      <c r="K34" s="58">
        <v>2023</v>
      </c>
      <c r="L34" s="59">
        <v>2024</v>
      </c>
      <c r="M34" s="59">
        <v>2025</v>
      </c>
    </row>
    <row r="35" spans="1:13" ht="34.5" customHeight="1" thickBot="1" x14ac:dyDescent="0.3">
      <c r="A35" s="3">
        <v>1</v>
      </c>
      <c r="B35" s="2">
        <v>2</v>
      </c>
      <c r="C35" s="56">
        <v>3</v>
      </c>
      <c r="D35" s="60">
        <v>4</v>
      </c>
      <c r="E35" s="45">
        <v>5</v>
      </c>
      <c r="F35" s="45">
        <v>6</v>
      </c>
      <c r="G35" s="45">
        <v>7</v>
      </c>
      <c r="H35" s="45">
        <v>8</v>
      </c>
      <c r="I35" s="45">
        <v>9</v>
      </c>
      <c r="J35" s="45">
        <v>10</v>
      </c>
      <c r="K35" s="45">
        <v>11</v>
      </c>
      <c r="L35" s="45">
        <v>12</v>
      </c>
      <c r="M35" s="46">
        <v>13</v>
      </c>
    </row>
    <row r="36" spans="1:13" ht="72.75" customHeight="1" thickBot="1" x14ac:dyDescent="0.3">
      <c r="A36" s="14" t="s">
        <v>30</v>
      </c>
      <c r="B36" s="2" t="s">
        <v>6</v>
      </c>
      <c r="C36" s="15" t="s">
        <v>20</v>
      </c>
      <c r="D36" s="31">
        <v>0</v>
      </c>
      <c r="E36" s="36">
        <v>0</v>
      </c>
      <c r="F36" s="36">
        <v>0</v>
      </c>
      <c r="G36" s="36">
        <v>0</v>
      </c>
      <c r="H36" s="36">
        <v>0</v>
      </c>
      <c r="I36" s="36">
        <v>0</v>
      </c>
      <c r="J36" s="36">
        <v>0</v>
      </c>
      <c r="K36" s="36">
        <v>0</v>
      </c>
      <c r="L36" s="36">
        <v>0</v>
      </c>
      <c r="M36" s="36">
        <v>0</v>
      </c>
    </row>
    <row r="37" spans="1:13" ht="69.75" customHeight="1" thickBot="1" x14ac:dyDescent="0.3">
      <c r="A37" s="14" t="s">
        <v>31</v>
      </c>
      <c r="B37" s="2" t="s">
        <v>6</v>
      </c>
      <c r="C37" s="52" t="s">
        <v>20</v>
      </c>
      <c r="D37" s="51">
        <v>0</v>
      </c>
      <c r="E37" s="36">
        <v>0</v>
      </c>
      <c r="F37" s="36">
        <v>0</v>
      </c>
      <c r="G37" s="36">
        <v>0</v>
      </c>
      <c r="H37" s="36">
        <v>0</v>
      </c>
      <c r="I37" s="36">
        <v>0</v>
      </c>
      <c r="J37" s="36">
        <v>0</v>
      </c>
      <c r="K37" s="36">
        <v>0</v>
      </c>
      <c r="L37" s="36">
        <v>0</v>
      </c>
      <c r="M37" s="36">
        <v>0</v>
      </c>
    </row>
    <row r="38" spans="1:13" ht="72.75" customHeight="1" thickBot="1" x14ac:dyDescent="0.3">
      <c r="A38" s="14" t="s">
        <v>21</v>
      </c>
      <c r="B38" s="2" t="s">
        <v>6</v>
      </c>
      <c r="C38" s="15" t="s">
        <v>9</v>
      </c>
      <c r="D38" s="36">
        <f>SUM(E38:M38)</f>
        <v>155995.70000000001</v>
      </c>
      <c r="E38" s="36">
        <v>0</v>
      </c>
      <c r="F38" s="37">
        <v>14719.8</v>
      </c>
      <c r="G38" s="37">
        <v>18311</v>
      </c>
      <c r="H38" s="37">
        <v>18803.599999999999</v>
      </c>
      <c r="I38" s="37">
        <v>19663.7</v>
      </c>
      <c r="J38" s="37">
        <v>20410</v>
      </c>
      <c r="K38" s="37">
        <v>21165.4</v>
      </c>
      <c r="L38" s="37">
        <v>22099.1</v>
      </c>
      <c r="M38" s="37">
        <v>20823.099999999999</v>
      </c>
    </row>
    <row r="39" spans="1:13" ht="29.25" customHeight="1" x14ac:dyDescent="0.25">
      <c r="A39" s="85" t="s">
        <v>35</v>
      </c>
      <c r="B39" s="87" t="s">
        <v>6</v>
      </c>
      <c r="C39" s="8" t="s">
        <v>8</v>
      </c>
      <c r="D39" s="67">
        <v>0</v>
      </c>
      <c r="E39" s="67">
        <v>0</v>
      </c>
      <c r="F39" s="67">
        <v>0</v>
      </c>
      <c r="G39" s="67">
        <v>0</v>
      </c>
      <c r="H39" s="67">
        <v>0</v>
      </c>
      <c r="I39" s="67">
        <v>0</v>
      </c>
      <c r="J39" s="67">
        <v>0</v>
      </c>
      <c r="K39" s="67">
        <v>0</v>
      </c>
      <c r="L39" s="67">
        <v>0</v>
      </c>
      <c r="M39" s="67">
        <v>0</v>
      </c>
    </row>
    <row r="40" spans="1:13" ht="60.75" customHeight="1" thickBot="1" x14ac:dyDescent="0.3">
      <c r="A40" s="86"/>
      <c r="B40" s="88"/>
      <c r="C40" s="15" t="s">
        <v>9</v>
      </c>
      <c r="D40" s="68"/>
      <c r="E40" s="68"/>
      <c r="F40" s="68"/>
      <c r="G40" s="68"/>
      <c r="H40" s="68"/>
      <c r="I40" s="68"/>
      <c r="J40" s="68"/>
      <c r="K40" s="68"/>
      <c r="L40" s="68"/>
      <c r="M40" s="68"/>
    </row>
    <row r="41" spans="1:13" ht="145.5" customHeight="1" thickBot="1" x14ac:dyDescent="0.3">
      <c r="A41" s="18" t="s">
        <v>22</v>
      </c>
      <c r="B41" s="21" t="s">
        <v>6</v>
      </c>
      <c r="C41" s="19" t="s">
        <v>20</v>
      </c>
      <c r="D41" s="41">
        <v>0</v>
      </c>
      <c r="E41" s="41">
        <v>0</v>
      </c>
      <c r="F41" s="41">
        <v>0</v>
      </c>
      <c r="G41" s="41">
        <v>0</v>
      </c>
      <c r="H41" s="41">
        <v>0</v>
      </c>
      <c r="I41" s="41">
        <v>0</v>
      </c>
      <c r="J41" s="42">
        <v>0</v>
      </c>
      <c r="K41" s="42">
        <v>0</v>
      </c>
      <c r="L41" s="42">
        <v>0</v>
      </c>
      <c r="M41" s="42">
        <v>0</v>
      </c>
    </row>
    <row r="42" spans="1:13" ht="49.5" customHeight="1" thickBot="1" x14ac:dyDescent="0.3">
      <c r="A42" s="79" t="s">
        <v>16</v>
      </c>
      <c r="B42" s="82" t="s">
        <v>6</v>
      </c>
      <c r="C42" s="13" t="s">
        <v>8</v>
      </c>
      <c r="D42" s="43">
        <f>D43+D44</f>
        <v>207792.4</v>
      </c>
      <c r="E42" s="43">
        <f t="shared" ref="E42:I42" si="9">E43+E44</f>
        <v>0</v>
      </c>
      <c r="F42" s="43">
        <f>F43+F44</f>
        <v>20428.8</v>
      </c>
      <c r="G42" s="43">
        <f t="shared" si="9"/>
        <v>23345.1</v>
      </c>
      <c r="H42" s="43">
        <f t="shared" si="9"/>
        <v>24001.399999999998</v>
      </c>
      <c r="I42" s="43">
        <f t="shared" si="9"/>
        <v>26540.600000000002</v>
      </c>
      <c r="J42" s="43">
        <f>J43+J44</f>
        <v>28359.9</v>
      </c>
      <c r="K42" s="43">
        <f>K43+K44</f>
        <v>28341.4</v>
      </c>
      <c r="L42" s="43">
        <f t="shared" ref="L42:M42" si="10">L43+L44</f>
        <v>29150.1</v>
      </c>
      <c r="M42" s="43">
        <f t="shared" si="10"/>
        <v>27625.1</v>
      </c>
    </row>
    <row r="43" spans="1:13" ht="48.75" customHeight="1" thickBot="1" x14ac:dyDescent="0.3">
      <c r="A43" s="80"/>
      <c r="B43" s="83"/>
      <c r="C43" s="13" t="s">
        <v>9</v>
      </c>
      <c r="D43" s="43">
        <f>SUM(E43:M43)</f>
        <v>207792.4</v>
      </c>
      <c r="E43" s="43">
        <f t="shared" ref="E43" si="11">E9+E16+E27+E39</f>
        <v>0</v>
      </c>
      <c r="F43" s="43">
        <f>F9+F16+F27+F39</f>
        <v>20428.8</v>
      </c>
      <c r="G43" s="43">
        <f t="shared" ref="G43:M43" si="12">G9+G16+G27+G39</f>
        <v>23345.1</v>
      </c>
      <c r="H43" s="43">
        <f t="shared" si="12"/>
        <v>24001.399999999998</v>
      </c>
      <c r="I43" s="43">
        <f t="shared" si="12"/>
        <v>26540.600000000002</v>
      </c>
      <c r="J43" s="43">
        <f>J9+J16+J27+J39</f>
        <v>28359.9</v>
      </c>
      <c r="K43" s="43">
        <f t="shared" si="12"/>
        <v>28341.4</v>
      </c>
      <c r="L43" s="43">
        <f t="shared" si="12"/>
        <v>29150.1</v>
      </c>
      <c r="M43" s="43">
        <f t="shared" si="12"/>
        <v>27625.1</v>
      </c>
    </row>
    <row r="44" spans="1:13" ht="46.5" customHeight="1" thickBot="1" x14ac:dyDescent="0.3">
      <c r="A44" s="81"/>
      <c r="B44" s="84"/>
      <c r="C44" s="27" t="s">
        <v>26</v>
      </c>
      <c r="D44" s="44">
        <f>SUM(E44:M44)</f>
        <v>0</v>
      </c>
      <c r="E44" s="40">
        <f t="shared" ref="E44:J44" si="13">E17</f>
        <v>0</v>
      </c>
      <c r="F44" s="40">
        <f t="shared" si="13"/>
        <v>0</v>
      </c>
      <c r="G44" s="40">
        <f t="shared" si="13"/>
        <v>0</v>
      </c>
      <c r="H44" s="44">
        <f t="shared" si="13"/>
        <v>0</v>
      </c>
      <c r="I44" s="44">
        <f t="shared" si="13"/>
        <v>0</v>
      </c>
      <c r="J44" s="44">
        <f t="shared" si="13"/>
        <v>0</v>
      </c>
      <c r="K44" s="44">
        <f t="shared" ref="K44:M44" si="14">K17</f>
        <v>0</v>
      </c>
      <c r="L44" s="44">
        <f t="shared" si="14"/>
        <v>0</v>
      </c>
      <c r="M44" s="44">
        <f t="shared" si="14"/>
        <v>0</v>
      </c>
    </row>
    <row r="45" spans="1:13" ht="29.25" customHeight="1" x14ac:dyDescent="0.25">
      <c r="A45" s="24"/>
      <c r="B45" s="24"/>
      <c r="C45" s="25"/>
      <c r="D45" s="26"/>
      <c r="E45" s="25"/>
      <c r="F45" s="23"/>
      <c r="G45" s="23"/>
      <c r="H45" s="23"/>
      <c r="I45" s="23"/>
      <c r="J45" s="23"/>
      <c r="K45" s="23"/>
    </row>
    <row r="46" spans="1:13" x14ac:dyDescent="0.25">
      <c r="A46" s="20"/>
    </row>
  </sheetData>
  <mergeCells count="76">
    <mergeCell ref="A3:J3"/>
    <mergeCell ref="A4:J4"/>
    <mergeCell ref="F9:F10"/>
    <mergeCell ref="C18:C20"/>
    <mergeCell ref="D19:D20"/>
    <mergeCell ref="I11:I12"/>
    <mergeCell ref="J11:J12"/>
    <mergeCell ref="I9:I10"/>
    <mergeCell ref="J9:J10"/>
    <mergeCell ref="F11:F12"/>
    <mergeCell ref="G11:G12"/>
    <mergeCell ref="H11:H12"/>
    <mergeCell ref="A9:A10"/>
    <mergeCell ref="B9:B10"/>
    <mergeCell ref="D9:D10"/>
    <mergeCell ref="E9:E10"/>
    <mergeCell ref="H39:H40"/>
    <mergeCell ref="I39:I40"/>
    <mergeCell ref="J39:J40"/>
    <mergeCell ref="C32:C34"/>
    <mergeCell ref="G39:G40"/>
    <mergeCell ref="D39:D40"/>
    <mergeCell ref="E39:E40"/>
    <mergeCell ref="F39:F40"/>
    <mergeCell ref="D32:M32"/>
    <mergeCell ref="E33:M33"/>
    <mergeCell ref="K39:K40"/>
    <mergeCell ref="L39:L40"/>
    <mergeCell ref="M39:M40"/>
    <mergeCell ref="G9:G10"/>
    <mergeCell ref="A11:A12"/>
    <mergeCell ref="B11:B12"/>
    <mergeCell ref="C11:C12"/>
    <mergeCell ref="D11:D12"/>
    <mergeCell ref="E11:E12"/>
    <mergeCell ref="A5:A7"/>
    <mergeCell ref="B5:B7"/>
    <mergeCell ref="C5:C7"/>
    <mergeCell ref="D6:D7"/>
    <mergeCell ref="D5:M5"/>
    <mergeCell ref="E6:M6"/>
    <mergeCell ref="A42:A44"/>
    <mergeCell ref="B42:B44"/>
    <mergeCell ref="A39:A40"/>
    <mergeCell ref="B39:B40"/>
    <mergeCell ref="B18:B20"/>
    <mergeCell ref="B32:B34"/>
    <mergeCell ref="A32:A34"/>
    <mergeCell ref="A27:A28"/>
    <mergeCell ref="B27:B28"/>
    <mergeCell ref="A18:A20"/>
    <mergeCell ref="J27:J28"/>
    <mergeCell ref="A25:A26"/>
    <mergeCell ref="B25:B26"/>
    <mergeCell ref="A15:A17"/>
    <mergeCell ref="B15:B17"/>
    <mergeCell ref="D27:D28"/>
    <mergeCell ref="E27:E28"/>
    <mergeCell ref="F27:F28"/>
    <mergeCell ref="G27:G28"/>
    <mergeCell ref="I2:M2"/>
    <mergeCell ref="I1:M1"/>
    <mergeCell ref="D18:M18"/>
    <mergeCell ref="E19:M19"/>
    <mergeCell ref="K27:K28"/>
    <mergeCell ref="L27:L28"/>
    <mergeCell ref="M27:M28"/>
    <mergeCell ref="K9:K10"/>
    <mergeCell ref="L9:L10"/>
    <mergeCell ref="M9:M10"/>
    <mergeCell ref="K11:K12"/>
    <mergeCell ref="L11:L12"/>
    <mergeCell ref="M11:M12"/>
    <mergeCell ref="H9:H10"/>
    <mergeCell ref="H27:H28"/>
    <mergeCell ref="I27:I28"/>
  </mergeCells>
  <pageMargins left="0.7" right="0.7" top="0.75" bottom="0.75" header="0.3" footer="0.3"/>
  <pageSetup paperSize="9" scale="49" orientation="landscape" r:id="rId1"/>
  <rowBreaks count="2" manualBreakCount="2">
    <brk id="17" max="16383" man="1"/>
    <brk id="3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Кристина И. Харитонова</dc:creator>
  <cp:lastModifiedBy>Елена П. Низова</cp:lastModifiedBy>
  <cp:lastPrinted>2022-09-19T23:02:06Z</cp:lastPrinted>
  <dcterms:created xsi:type="dcterms:W3CDTF">2018-06-04T01:03:33Z</dcterms:created>
  <dcterms:modified xsi:type="dcterms:W3CDTF">2022-09-24T04:32:27Z</dcterms:modified>
</cp:coreProperties>
</file>